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BISMILLAH JURNAL\"/>
    </mc:Choice>
  </mc:AlternateContent>
  <xr:revisionPtr revIDLastSave="0" documentId="13_ncr:1_{0AFA7946-0F98-4A11-B925-F2C0C5CB4999}" xr6:coauthVersionLast="47" xr6:coauthVersionMax="47" xr10:uidLastSave="{00000000-0000-0000-0000-000000000000}"/>
  <bookViews>
    <workbookView xWindow="-110" yWindow="-110" windowWidth="19420" windowHeight="10300" xr2:uid="{6A13FE75-DF52-4ED6-96CB-46A4B74DF006}"/>
  </bookViews>
  <sheets>
    <sheet name="VALIDASI MODUL AJAR" sheetId="6" r:id="rId1"/>
    <sheet name="ANGKET RESPON GURU" sheetId="7" r:id="rId2"/>
    <sheet name="ANGKET RESPON PESERTA DIDIK" sheetId="3" r:id="rId3"/>
    <sheet name="OBSERVASI" sheetId="5" r:id="rId4"/>
    <sheet name="ASESMEN SUMATIF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7" l="1"/>
  <c r="G17" i="7"/>
  <c r="F17" i="7"/>
  <c r="E17" i="7"/>
  <c r="D17" i="7"/>
  <c r="E16" i="7"/>
  <c r="F16" i="7"/>
  <c r="D16" i="7"/>
  <c r="M34" i="3"/>
  <c r="F29" i="6"/>
  <c r="F28" i="6"/>
  <c r="L5" i="3"/>
  <c r="M5" i="3" s="1"/>
  <c r="L6" i="3"/>
  <c r="M6" i="3" s="1"/>
  <c r="L7" i="3"/>
  <c r="M7" i="3" s="1"/>
  <c r="L8" i="3"/>
  <c r="M8" i="3" s="1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4" i="3"/>
  <c r="M4" i="3" s="1"/>
  <c r="S6" i="5"/>
  <c r="S5" i="5"/>
  <c r="S4" i="5"/>
  <c r="D33" i="2"/>
  <c r="E28" i="6"/>
</calcChain>
</file>

<file path=xl/sharedStrings.xml><?xml version="1.0" encoding="utf-8"?>
<sst xmlns="http://schemas.openxmlformats.org/spreadsheetml/2006/main" count="199" uniqueCount="126">
  <si>
    <t>NAMA LENGKAP</t>
  </si>
  <si>
    <t>NO</t>
  </si>
  <si>
    <t>TOTAL</t>
  </si>
  <si>
    <t>ALIZA DIAN YUSTININGTYAS</t>
  </si>
  <si>
    <t>ANGGUN SHOFA KAMILAH</t>
  </si>
  <si>
    <t>ANNI MAGHFIROH</t>
  </si>
  <si>
    <t>APRILIYA NUR FEBIYAN</t>
  </si>
  <si>
    <t>AVINTA KHIZANATUL ILMA</t>
  </si>
  <si>
    <t>AYU NALIZA</t>
  </si>
  <si>
    <t>BILQIS SAUSAN FIIL FARADIS</t>
  </si>
  <si>
    <t>DANIA EDFARIYAH AZ ZAHRA</t>
  </si>
  <si>
    <t>DIAN FATIMATUS SALWA</t>
  </si>
  <si>
    <t>DINI NURI HIDAYATI</t>
  </si>
  <si>
    <t>DURROTUL MA'NIA</t>
  </si>
  <si>
    <t>FARA AINI ROHMAH</t>
  </si>
  <si>
    <t>FATIMAH DAWARI FAWWAZ</t>
  </si>
  <si>
    <t>GEA RETNO WULANDARI</t>
  </si>
  <si>
    <t>KAYLA DHEANOVA</t>
  </si>
  <si>
    <t xml:space="preserve">KHURIL AINATUL MARDLIAH </t>
  </si>
  <si>
    <t>MAHMUDATUL CHANIFAH</t>
  </si>
  <si>
    <t>MANDA  ZUNIA FIRDAUS</t>
  </si>
  <si>
    <t>MAZIDAH DWI AFIZAH</t>
  </si>
  <si>
    <t>MIILY REZESQI</t>
  </si>
  <si>
    <t>NADIN KHOIRUN NISA'</t>
  </si>
  <si>
    <t>NAILUL HIMMMATUL FAJRIYAH</t>
  </si>
  <si>
    <t>NOOR RACHMA ZAIN MAZZIDA</t>
  </si>
  <si>
    <t xml:space="preserve">PUTRI DWI CAHYANI WULANDARI </t>
  </si>
  <si>
    <t>PUTRI RIZQI AMELIA</t>
  </si>
  <si>
    <t>ROBI'ATUL MAULIDA</t>
  </si>
  <si>
    <t xml:space="preserve">SALSABILAH ALFIYAH SYARIFAH </t>
  </si>
  <si>
    <t xml:space="preserve">SITI KAYLA LUKLUATUL KHILQOH </t>
  </si>
  <si>
    <t>TASYA APRILIA NUR SABRINA</t>
  </si>
  <si>
    <t xml:space="preserve">YUSNIA NUR FADHILLAH CHUSNASARI </t>
  </si>
  <si>
    <t>NAMA</t>
  </si>
  <si>
    <t xml:space="preserve">NILAI </t>
  </si>
  <si>
    <t>ADY</t>
  </si>
  <si>
    <t>ASK</t>
  </si>
  <si>
    <t>ANF</t>
  </si>
  <si>
    <t>AKI</t>
  </si>
  <si>
    <t>DFS</t>
  </si>
  <si>
    <t>DNH</t>
  </si>
  <si>
    <t>FAR</t>
  </si>
  <si>
    <t>FDF</t>
  </si>
  <si>
    <t>GRW</t>
  </si>
  <si>
    <t>KAM</t>
  </si>
  <si>
    <t>MZF</t>
  </si>
  <si>
    <t>AM</t>
  </si>
  <si>
    <t>AN</t>
  </si>
  <si>
    <t>BSFF</t>
  </si>
  <si>
    <t>DEAZ</t>
  </si>
  <si>
    <t>DM</t>
  </si>
  <si>
    <t>KD</t>
  </si>
  <si>
    <t>MC</t>
  </si>
  <si>
    <t>MDA</t>
  </si>
  <si>
    <t>MR</t>
  </si>
  <si>
    <t>NKN</t>
  </si>
  <si>
    <t>NHF</t>
  </si>
  <si>
    <t>NRZM</t>
  </si>
  <si>
    <t>PDCW</t>
  </si>
  <si>
    <t>PRA</t>
  </si>
  <si>
    <t>RM</t>
  </si>
  <si>
    <t>SAS</t>
  </si>
  <si>
    <t>SKLK</t>
  </si>
  <si>
    <t>TANS</t>
  </si>
  <si>
    <t>YNFC</t>
  </si>
  <si>
    <t>JUMLAH</t>
  </si>
  <si>
    <t>RATA-RATA</t>
  </si>
  <si>
    <t>JUMLAH RATA-RATA</t>
  </si>
  <si>
    <t xml:space="preserve">MATERI </t>
  </si>
  <si>
    <t>BAHASA</t>
  </si>
  <si>
    <t>KETERTARIKAN</t>
  </si>
  <si>
    <t>NAMA OBSERVER</t>
  </si>
  <si>
    <t>PERSIAPAN</t>
  </si>
  <si>
    <t>PENDAHULUAN</t>
  </si>
  <si>
    <t>KEGIATAN INTI</t>
  </si>
  <si>
    <t>PENUTUP</t>
  </si>
  <si>
    <t>TOTAL SKOR</t>
  </si>
  <si>
    <t>SKOR RATA-RATA</t>
  </si>
  <si>
    <t>Aspek</t>
  </si>
  <si>
    <t>Indikator</t>
  </si>
  <si>
    <t>Butir penilian</t>
  </si>
  <si>
    <t>Validator</t>
  </si>
  <si>
    <t>Validator 1</t>
  </si>
  <si>
    <t>Validator 2</t>
  </si>
  <si>
    <t>Kelayakan isi</t>
  </si>
  <si>
    <t>Kelengkapan informasi umum modul</t>
  </si>
  <si>
    <t>Kelengkapan inti modul</t>
  </si>
  <si>
    <t>Keakuratan materi</t>
  </si>
  <si>
    <t>Kesesuaian materi dengan tujuan pembelajaran</t>
  </si>
  <si>
    <t>Kesesuaian materi dengan kebutuhan belajar</t>
  </si>
  <si>
    <t>Kesesuaian dengan model pembelajaran</t>
  </si>
  <si>
    <t>Kesesuaian model pembelajaran dengan tujuan pembelajaran</t>
  </si>
  <si>
    <t>Kesesuaian dengan PBL</t>
  </si>
  <si>
    <t>Penilaian</t>
  </si>
  <si>
    <t>Kelengkapan asesmen</t>
  </si>
  <si>
    <t>Kesesuaian LKPD</t>
  </si>
  <si>
    <t xml:space="preserve">Bahasa </t>
  </si>
  <si>
    <t>Keseuaian penggunaan bahasa dan kalimat</t>
  </si>
  <si>
    <t xml:space="preserve"> 3,3</t>
  </si>
  <si>
    <t>Skor Kevalidan</t>
  </si>
  <si>
    <t>Kategori</t>
  </si>
  <si>
    <t>Tidak Valid</t>
  </si>
  <si>
    <t>Kurang Valid</t>
  </si>
  <si>
    <t>Valid</t>
  </si>
  <si>
    <t>Sangat Valid</t>
  </si>
  <si>
    <t>3,3</t>
  </si>
  <si>
    <t>Baiti Masruroh</t>
  </si>
  <si>
    <t>Nelis Syayidah</t>
  </si>
  <si>
    <t>Titin Masruroh</t>
  </si>
  <si>
    <t>Interval Skor</t>
  </si>
  <si>
    <t>Tingkat Kepraktisan</t>
  </si>
  <si>
    <t>Sangat Praktis</t>
  </si>
  <si>
    <t>Praktis</t>
  </si>
  <si>
    <t>Kurang Praktis</t>
  </si>
  <si>
    <t>Sangat Kurang Praktis</t>
  </si>
  <si>
    <t>Butir penilaian</t>
  </si>
  <si>
    <t>Responden</t>
  </si>
  <si>
    <t>Kebutuhan siswa</t>
  </si>
  <si>
    <t xml:space="preserve"> Kegiatan pembelajaran</t>
  </si>
  <si>
    <t>Kegiatan inti</t>
  </si>
  <si>
    <t>LKPD</t>
  </si>
  <si>
    <t>Bahan bacaan guru dan peserta didik</t>
  </si>
  <si>
    <t>Jumlah</t>
  </si>
  <si>
    <t xml:space="preserve"> Rata-rata</t>
  </si>
  <si>
    <t>3,7</t>
  </si>
  <si>
    <t>3,1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</si>
</sst>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6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0" fontId="0" fillId="0" borderId="0" xfId="0" applyAlignment="1">
      <alignment horizontal="left"/>
    </xf>
    <xf numFmtId="9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9" fontId="0" fillId="0" borderId="5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8" borderId="9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9" xfId="0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9.png"/><Relationship Id="rId1" Type="http://schemas.openxmlformats.org/officeDocument/2006/relationships/image" Target="../media/image13.png"/><Relationship Id="rId5" Type="http://schemas.openxmlformats.org/officeDocument/2006/relationships/image" Target="../media/image10.png"/><Relationship Id="rId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768350</xdr:colOff>
      <xdr:row>26</xdr:row>
      <xdr:rowOff>196850</xdr:rowOff>
    </xdr:from>
    <xdr:to>
      <xdr:col>2</xdr:col>
      <xdr:colOff>1117600</xdr:colOff>
      <xdr:row>28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29E721-4E91-AE21-8D30-9FFC98270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0" y="10642600"/>
          <a:ext cx="34925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1009650</xdr:colOff>
      <xdr:row>28</xdr:row>
      <xdr:rowOff>38100</xdr:rowOff>
    </xdr:from>
    <xdr:to>
      <xdr:col>2</xdr:col>
      <xdr:colOff>1092200</xdr:colOff>
      <xdr:row>28</xdr:row>
      <xdr:rowOff>316706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01B663-96E7-7020-A5A9-E4F4F80DD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100" y="10890250"/>
          <a:ext cx="82550" cy="278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44450</xdr:colOff>
      <xdr:row>30</xdr:row>
      <xdr:rowOff>50800</xdr:rowOff>
    </xdr:from>
    <xdr:to>
      <xdr:col>2</xdr:col>
      <xdr:colOff>622300</xdr:colOff>
      <xdr:row>32</xdr:row>
      <xdr:rowOff>69850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194E59-C928-661E-C484-0F121C347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" y="11436350"/>
          <a:ext cx="1917700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673100</xdr:colOff>
      <xdr:row>35</xdr:row>
      <xdr:rowOff>196850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418546-3DB7-E561-9EC1-93CFC76AE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674600"/>
          <a:ext cx="6731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1155700</xdr:colOff>
      <xdr:row>36</xdr:row>
      <xdr:rowOff>196850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8861923-7BAC-D3EF-CD42-7F8D30118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877800"/>
          <a:ext cx="11557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</xdr:col>
      <xdr:colOff>1155700</xdr:colOff>
      <xdr:row>37</xdr:row>
      <xdr:rowOff>196850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038CE9E-0510-0434-8182-EA931B184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081000"/>
          <a:ext cx="11557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673100</xdr:colOff>
      <xdr:row>38</xdr:row>
      <xdr:rowOff>196850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D510306-F3A6-346E-5150-6AC40C4BC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284200"/>
          <a:ext cx="67310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112059</xdr:colOff>
      <xdr:row>19</xdr:row>
      <xdr:rowOff>52293</xdr:rowOff>
    </xdr:from>
    <xdr:to>
      <xdr:col>5</xdr:col>
      <xdr:colOff>359827</xdr:colOff>
      <xdr:row>22</xdr:row>
      <xdr:rowOff>14941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82D622-BA75-C8C7-99BD-55EA91AE8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412" y="4176058"/>
          <a:ext cx="3265886" cy="522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975194</xdr:colOff>
      <xdr:row>25</xdr:row>
      <xdr:rowOff>0</xdr:rowOff>
    </xdr:from>
    <xdr:to>
      <xdr:col>1</xdr:col>
      <xdr:colOff>1654644</xdr:colOff>
      <xdr:row>25</xdr:row>
      <xdr:rowOff>203200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A207B4-15C5-4665-9C72-33FA06A34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794" y="7759700"/>
          <a:ext cx="67945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975194</xdr:colOff>
      <xdr:row>28</xdr:row>
      <xdr:rowOff>0</xdr:rowOff>
    </xdr:from>
    <xdr:to>
      <xdr:col>1</xdr:col>
      <xdr:colOff>1654644</xdr:colOff>
      <xdr:row>28</xdr:row>
      <xdr:rowOff>215900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E0A148-8B18-4807-9E44-204E31835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794" y="8369300"/>
          <a:ext cx="67945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540733</xdr:colOff>
      <xdr:row>25</xdr:row>
      <xdr:rowOff>119529</xdr:rowOff>
    </xdr:from>
    <xdr:to>
      <xdr:col>1</xdr:col>
      <xdr:colOff>420830</xdr:colOff>
      <xdr:row>25</xdr:row>
      <xdr:rowOff>322729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7556FCE-D038-4E9F-8FB5-DAD1B79D0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733" y="5752353"/>
          <a:ext cx="67945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351117</xdr:colOff>
      <xdr:row>26</xdr:row>
      <xdr:rowOff>2402</xdr:rowOff>
    </xdr:from>
    <xdr:to>
      <xdr:col>1</xdr:col>
      <xdr:colOff>713814</xdr:colOff>
      <xdr:row>27</xdr:row>
      <xdr:rowOff>24972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B966542-F676-43D9-971A-86846309F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117" y="6038637"/>
          <a:ext cx="1162050" cy="216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343647</xdr:colOff>
      <xdr:row>27</xdr:row>
      <xdr:rowOff>101919</xdr:rowOff>
    </xdr:from>
    <xdr:to>
      <xdr:col>1</xdr:col>
      <xdr:colOff>706344</xdr:colOff>
      <xdr:row>27</xdr:row>
      <xdr:rowOff>297649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48DA22B-528E-4B69-915B-CDEDC2CDE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47" y="6332390"/>
          <a:ext cx="1162050" cy="19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555675</xdr:colOff>
      <xdr:row>28</xdr:row>
      <xdr:rowOff>164086</xdr:rowOff>
    </xdr:from>
    <xdr:to>
      <xdr:col>1</xdr:col>
      <xdr:colOff>435772</xdr:colOff>
      <xdr:row>28</xdr:row>
      <xdr:rowOff>379986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6595B87-81C5-47B7-9B71-9BE909549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75" y="6797968"/>
          <a:ext cx="67945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58613</xdr:colOff>
      <xdr:row>35</xdr:row>
      <xdr:rowOff>185615</xdr:rowOff>
    </xdr:from>
    <xdr:to>
      <xdr:col>1</xdr:col>
      <xdr:colOff>2745152</xdr:colOff>
      <xdr:row>37</xdr:row>
      <xdr:rowOff>18840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4574C2-1DA8-277F-E363-0DE10AB7F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305" y="6682153"/>
          <a:ext cx="2686539" cy="575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975194</xdr:colOff>
      <xdr:row>39</xdr:row>
      <xdr:rowOff>0</xdr:rowOff>
    </xdr:from>
    <xdr:to>
      <xdr:col>1</xdr:col>
      <xdr:colOff>1654644</xdr:colOff>
      <xdr:row>39</xdr:row>
      <xdr:rowOff>203200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37F743-2A41-C197-8E2F-E873A961F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15" y="7657798"/>
          <a:ext cx="67945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733284</xdr:colOff>
      <xdr:row>40</xdr:row>
      <xdr:rowOff>0</xdr:rowOff>
    </xdr:from>
    <xdr:to>
      <xdr:col>1</xdr:col>
      <xdr:colOff>1895334</xdr:colOff>
      <xdr:row>41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6F9429-FCBF-F7C1-255E-755ED3573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605" y="7861905"/>
          <a:ext cx="1162050" cy="216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733284</xdr:colOff>
      <xdr:row>41</xdr:row>
      <xdr:rowOff>0</xdr:rowOff>
    </xdr:from>
    <xdr:to>
      <xdr:col>1</xdr:col>
      <xdr:colOff>1895334</xdr:colOff>
      <xdr:row>41</xdr:row>
      <xdr:rowOff>203200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50B5C64-FDF6-AEEA-4499-74F37665C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605" y="8066012"/>
          <a:ext cx="116205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975194</xdr:colOff>
      <xdr:row>42</xdr:row>
      <xdr:rowOff>0</xdr:rowOff>
    </xdr:from>
    <xdr:to>
      <xdr:col>1</xdr:col>
      <xdr:colOff>1654644</xdr:colOff>
      <xdr:row>42</xdr:row>
      <xdr:rowOff>215900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D115597-D345-8FC7-7000-C8D95F248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15" y="8270119"/>
          <a:ext cx="67945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165100</xdr:colOff>
      <xdr:row>7</xdr:row>
      <xdr:rowOff>69850</xdr:rowOff>
    </xdr:from>
    <xdr:to>
      <xdr:col>12</xdr:col>
      <xdr:colOff>63500</xdr:colOff>
      <xdr:row>9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56E1DC-C3EF-3AE7-2BEE-E5FBBF082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358900"/>
          <a:ext cx="4572000" cy="39370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9</xdr:col>
      <xdr:colOff>108146</xdr:colOff>
      <xdr:row>18</xdr:row>
      <xdr:rowOff>101671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1E0D4A-C2D9-10C7-A039-396A36B7F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3550" y="2025650"/>
          <a:ext cx="3810196" cy="1390721"/>
        </a:xfrm>
        <a:prstGeom prst="rect">
          <a:avLst/>
        </a:prstGeom>
      </xdr:spPr>
    </xdr:pic>
    <xdr:clientData/>
  </xdr:twoCellAnchor>
  <xdr:oneCellAnchor>
    <xdr:from>
      <xdr:col>9</xdr:col>
      <xdr:colOff>315875</xdr:colOff>
      <xdr:row>11</xdr:row>
      <xdr:rowOff>13733</xdr:rowOff>
    </xdr:from>
    <xdr:ext cx="4596606" cy="9689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54625C4-8C08-132A-DC5E-F48E3F972D1E}"/>
            </a:ext>
          </a:extLst>
        </xdr:cNvPr>
        <xdr:cNvSpPr txBox="1"/>
      </xdr:nvSpPr>
      <xdr:spPr>
        <a:xfrm>
          <a:off x="4487677" y="2044256"/>
          <a:ext cx="4596606" cy="96898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just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Karena h</a:t>
          </a:r>
          <a:r>
            <a:rPr lang="id-ID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asil dari lembar keterlaksanaan pembelajaran </a:t>
          </a:r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oleh 3 observer dengan</a:t>
          </a:r>
          <a:r>
            <a:rPr lang="en-U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skror rata-rata adalah 94% dan sesuai tabel kategori keterlaksanaan pembelajaran adalah seluruhnya terlaksana, maka dapat dikatakan </a:t>
          </a:r>
          <a:r>
            <a:rPr lang="id-ID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efektif</a:t>
          </a:r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4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206375</xdr:colOff>
      <xdr:row>35</xdr:row>
      <xdr:rowOff>119064</xdr:rowOff>
    </xdr:from>
    <xdr:to>
      <xdr:col>1</xdr:col>
      <xdr:colOff>1995487</xdr:colOff>
      <xdr:row>35</xdr:row>
      <xdr:rowOff>746125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0BD013-E2C3-3B96-F2C7-3BA10505B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5" y="6508752"/>
          <a:ext cx="1789112" cy="627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301623</xdr:colOff>
      <xdr:row>35</xdr:row>
      <xdr:rowOff>874773</xdr:rowOff>
    </xdr:from>
    <xdr:to>
      <xdr:col>3</xdr:col>
      <xdr:colOff>595309</xdr:colOff>
      <xdr:row>41</xdr:row>
      <xdr:rowOff>63501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87AE3F0-3D59-2927-3A81-72189BB29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623" y="7264461"/>
          <a:ext cx="4000499" cy="1030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CA1A-6EF4-4D91-BBD6-9B0E30286362}">
  <dimension ref="B2:F39"/>
  <sheetViews>
    <sheetView tabSelected="1" topLeftCell="A26" zoomScale="69" zoomScaleNormal="69" workbookViewId="0">
      <selection activeCell="O36" sqref="O36"/>
    </sheetView>
  </sheetViews>
  <sheetFormatPr defaultRowHeight="14.5" x14ac:dyDescent="0.35"/>
  <cols>
    <col min="1" max="1" width="8.7265625" customWidth="1"/>
    <col min="2" max="2" width="19.1796875" customWidth="1"/>
    <col min="3" max="3" width="21.90625" customWidth="1"/>
    <col min="5" max="5" width="12" customWidth="1"/>
    <col min="6" max="6" width="12.1796875" customWidth="1"/>
  </cols>
  <sheetData>
    <row r="2" spans="2:6" ht="15" thickBot="1" x14ac:dyDescent="0.4"/>
    <row r="3" spans="2:6" ht="15.5" thickBot="1" x14ac:dyDescent="0.4">
      <c r="B3" s="46" t="s">
        <v>78</v>
      </c>
      <c r="C3" s="46" t="s">
        <v>79</v>
      </c>
      <c r="D3" s="46" t="s">
        <v>80</v>
      </c>
      <c r="E3" s="48" t="s">
        <v>81</v>
      </c>
      <c r="F3" s="49"/>
    </row>
    <row r="4" spans="2:6" ht="15.5" thickBot="1" x14ac:dyDescent="0.4">
      <c r="B4" s="47"/>
      <c r="C4" s="47"/>
      <c r="D4" s="47"/>
      <c r="E4" s="7" t="s">
        <v>82</v>
      </c>
      <c r="F4" s="7" t="s">
        <v>83</v>
      </c>
    </row>
    <row r="5" spans="2:6" ht="16" thickBot="1" x14ac:dyDescent="0.4">
      <c r="B5" s="40" t="s">
        <v>84</v>
      </c>
      <c r="C5" s="43" t="s">
        <v>85</v>
      </c>
      <c r="D5" s="8">
        <v>1</v>
      </c>
      <c r="E5" s="8">
        <v>4</v>
      </c>
      <c r="F5" s="8">
        <v>3</v>
      </c>
    </row>
    <row r="6" spans="2:6" ht="16" thickBot="1" x14ac:dyDescent="0.4">
      <c r="B6" s="41"/>
      <c r="C6" s="45"/>
      <c r="D6" s="8">
        <v>2</v>
      </c>
      <c r="E6" s="8">
        <v>4</v>
      </c>
      <c r="F6" s="8">
        <v>3</v>
      </c>
    </row>
    <row r="7" spans="2:6" ht="16" thickBot="1" x14ac:dyDescent="0.4">
      <c r="B7" s="41"/>
      <c r="C7" s="45"/>
      <c r="D7" s="8">
        <v>3</v>
      </c>
      <c r="E7" s="8">
        <v>4</v>
      </c>
      <c r="F7" s="8">
        <v>3</v>
      </c>
    </row>
    <row r="8" spans="2:6" ht="16" thickBot="1" x14ac:dyDescent="0.4">
      <c r="B8" s="41"/>
      <c r="C8" s="45"/>
      <c r="D8" s="8">
        <v>4</v>
      </c>
      <c r="E8" s="8">
        <v>4</v>
      </c>
      <c r="F8" s="8">
        <v>3</v>
      </c>
    </row>
    <row r="9" spans="2:6" ht="16" thickBot="1" x14ac:dyDescent="0.4">
      <c r="B9" s="41"/>
      <c r="C9" s="44"/>
      <c r="D9" s="8">
        <v>5</v>
      </c>
      <c r="E9" s="8">
        <v>4</v>
      </c>
      <c r="F9" s="8">
        <v>3</v>
      </c>
    </row>
    <row r="10" spans="2:6" ht="30.5" customHeight="1" thickBot="1" x14ac:dyDescent="0.4">
      <c r="B10" s="41"/>
      <c r="C10" s="43" t="s">
        <v>86</v>
      </c>
      <c r="D10" s="8">
        <v>6</v>
      </c>
      <c r="E10" s="8">
        <v>4</v>
      </c>
      <c r="F10" s="8">
        <v>3</v>
      </c>
    </row>
    <row r="11" spans="2:6" ht="16" thickBot="1" x14ac:dyDescent="0.4">
      <c r="B11" s="41"/>
      <c r="C11" s="44"/>
      <c r="D11" s="8">
        <v>7</v>
      </c>
      <c r="E11" s="8">
        <v>4</v>
      </c>
      <c r="F11" s="8">
        <v>3</v>
      </c>
    </row>
    <row r="12" spans="2:6" ht="30.5" customHeight="1" thickBot="1" x14ac:dyDescent="0.4">
      <c r="B12" s="41"/>
      <c r="C12" s="43" t="s">
        <v>87</v>
      </c>
      <c r="D12" s="8">
        <v>8</v>
      </c>
      <c r="E12" s="8">
        <v>4</v>
      </c>
      <c r="F12" s="8">
        <v>3</v>
      </c>
    </row>
    <row r="13" spans="2:6" ht="16" thickBot="1" x14ac:dyDescent="0.4">
      <c r="B13" s="41"/>
      <c r="C13" s="44"/>
      <c r="D13" s="8">
        <v>9</v>
      </c>
      <c r="E13" s="8">
        <v>4</v>
      </c>
      <c r="F13" s="8">
        <v>3</v>
      </c>
    </row>
    <row r="14" spans="2:6" ht="47" thickBot="1" x14ac:dyDescent="0.4">
      <c r="B14" s="41"/>
      <c r="C14" s="9" t="s">
        <v>88</v>
      </c>
      <c r="D14" s="8">
        <v>10</v>
      </c>
      <c r="E14" s="8">
        <v>4</v>
      </c>
      <c r="F14" s="8">
        <v>2</v>
      </c>
    </row>
    <row r="15" spans="2:6" ht="61" customHeight="1" thickBot="1" x14ac:dyDescent="0.4">
      <c r="B15" s="41"/>
      <c r="C15" s="43" t="s">
        <v>89</v>
      </c>
      <c r="D15" s="8">
        <v>11</v>
      </c>
      <c r="E15" s="8">
        <v>4</v>
      </c>
      <c r="F15" s="8">
        <v>2</v>
      </c>
    </row>
    <row r="16" spans="2:6" ht="16" thickBot="1" x14ac:dyDescent="0.4">
      <c r="B16" s="41"/>
      <c r="C16" s="45"/>
      <c r="D16" s="8">
        <v>12</v>
      </c>
      <c r="E16" s="8">
        <v>4</v>
      </c>
      <c r="F16" s="8">
        <v>2</v>
      </c>
    </row>
    <row r="17" spans="2:6" ht="16" thickBot="1" x14ac:dyDescent="0.4">
      <c r="B17" s="42"/>
      <c r="C17" s="44"/>
      <c r="D17" s="8">
        <v>13</v>
      </c>
      <c r="E17" s="8">
        <v>4</v>
      </c>
      <c r="F17" s="8">
        <v>2</v>
      </c>
    </row>
    <row r="18" spans="2:6" ht="108" customHeight="1" thickBot="1" x14ac:dyDescent="0.4">
      <c r="B18" s="40" t="s">
        <v>90</v>
      </c>
      <c r="C18" s="43" t="s">
        <v>91</v>
      </c>
      <c r="D18" s="8">
        <v>14</v>
      </c>
      <c r="E18" s="8">
        <v>4</v>
      </c>
      <c r="F18" s="8">
        <v>3</v>
      </c>
    </row>
    <row r="19" spans="2:6" ht="16" thickBot="1" x14ac:dyDescent="0.4">
      <c r="B19" s="41"/>
      <c r="C19" s="44"/>
      <c r="D19" s="8">
        <v>15</v>
      </c>
      <c r="E19" s="8">
        <v>4</v>
      </c>
      <c r="F19" s="8">
        <v>3</v>
      </c>
    </row>
    <row r="20" spans="2:6" ht="30" customHeight="1" thickBot="1" x14ac:dyDescent="0.4">
      <c r="B20" s="41"/>
      <c r="C20" s="43" t="s">
        <v>92</v>
      </c>
      <c r="D20" s="8">
        <v>16</v>
      </c>
      <c r="E20" s="8">
        <v>4</v>
      </c>
      <c r="F20" s="8">
        <v>3</v>
      </c>
    </row>
    <row r="21" spans="2:6" ht="16" thickBot="1" x14ac:dyDescent="0.4">
      <c r="B21" s="41"/>
      <c r="C21" s="45"/>
      <c r="D21" s="8">
        <v>17</v>
      </c>
      <c r="E21" s="8">
        <v>3</v>
      </c>
      <c r="F21" s="8">
        <v>1</v>
      </c>
    </row>
    <row r="22" spans="2:6" ht="16" thickBot="1" x14ac:dyDescent="0.4">
      <c r="B22" s="42"/>
      <c r="C22" s="44"/>
      <c r="D22" s="8">
        <v>18</v>
      </c>
      <c r="E22" s="8">
        <v>4</v>
      </c>
      <c r="F22" s="8">
        <v>3</v>
      </c>
    </row>
    <row r="23" spans="2:6" ht="16" thickBot="1" x14ac:dyDescent="0.4">
      <c r="B23" s="40" t="s">
        <v>93</v>
      </c>
      <c r="C23" s="9" t="s">
        <v>94</v>
      </c>
      <c r="D23" s="8">
        <v>19</v>
      </c>
      <c r="E23" s="8">
        <v>3</v>
      </c>
      <c r="F23" s="8">
        <v>3</v>
      </c>
    </row>
    <row r="24" spans="2:6" ht="30.5" customHeight="1" thickBot="1" x14ac:dyDescent="0.4">
      <c r="B24" s="41"/>
      <c r="C24" s="43" t="s">
        <v>95</v>
      </c>
      <c r="D24" s="8">
        <v>20</v>
      </c>
      <c r="E24" s="8">
        <v>4</v>
      </c>
      <c r="F24" s="8">
        <v>3</v>
      </c>
    </row>
    <row r="25" spans="2:6" ht="16" thickBot="1" x14ac:dyDescent="0.4">
      <c r="B25" s="42"/>
      <c r="C25" s="44"/>
      <c r="D25" s="8">
        <v>21</v>
      </c>
      <c r="E25" s="8">
        <v>4</v>
      </c>
      <c r="F25" s="8">
        <v>3</v>
      </c>
    </row>
    <row r="26" spans="2:6" ht="92.5" customHeight="1" thickBot="1" x14ac:dyDescent="0.4">
      <c r="B26" s="40" t="s">
        <v>96</v>
      </c>
      <c r="C26" s="43" t="s">
        <v>97</v>
      </c>
      <c r="D26" s="8">
        <v>22</v>
      </c>
      <c r="E26" s="8">
        <v>4</v>
      </c>
      <c r="F26" s="8">
        <v>3</v>
      </c>
    </row>
    <row r="27" spans="2:6" ht="16" thickBot="1" x14ac:dyDescent="0.4">
      <c r="B27" s="42"/>
      <c r="C27" s="44"/>
      <c r="D27" s="8">
        <v>23</v>
      </c>
      <c r="E27" s="8">
        <v>4</v>
      </c>
      <c r="F27" s="8">
        <v>3</v>
      </c>
    </row>
    <row r="28" spans="2:6" ht="16" thickBot="1" x14ac:dyDescent="0.4">
      <c r="B28" s="34"/>
      <c r="C28" s="35"/>
      <c r="D28" s="36"/>
      <c r="E28" s="8">
        <f>SUM(E5:E27)</f>
        <v>90</v>
      </c>
      <c r="F28" s="8">
        <f>SUM(F5:F27)</f>
        <v>63</v>
      </c>
    </row>
    <row r="29" spans="2:6" ht="27.5" customHeight="1" thickBot="1" x14ac:dyDescent="0.4">
      <c r="B29" s="37"/>
      <c r="C29" s="38"/>
      <c r="D29" s="39"/>
      <c r="E29" s="8">
        <v>4</v>
      </c>
      <c r="F29" s="8">
        <f>F28/23</f>
        <v>2.7391304347826089</v>
      </c>
    </row>
    <row r="32" spans="2:6" ht="42" customHeight="1" x14ac:dyDescent="0.35">
      <c r="C32" s="10" t="s">
        <v>98</v>
      </c>
    </row>
    <row r="34" spans="2:4" ht="15" thickBot="1" x14ac:dyDescent="0.4"/>
    <row r="35" spans="2:4" ht="15.5" thickBot="1" x14ac:dyDescent="0.4">
      <c r="B35" s="11" t="s">
        <v>99</v>
      </c>
      <c r="C35" s="12" t="s">
        <v>100</v>
      </c>
    </row>
    <row r="36" spans="2:4" ht="16" thickBot="1" x14ac:dyDescent="0.4">
      <c r="B36" s="13"/>
      <c r="C36" s="8" t="s">
        <v>101</v>
      </c>
    </row>
    <row r="37" spans="2:4" ht="16" thickBot="1" x14ac:dyDescent="0.4">
      <c r="B37" s="13"/>
      <c r="C37" s="8" t="s">
        <v>102</v>
      </c>
    </row>
    <row r="38" spans="2:4" ht="16" thickBot="1" x14ac:dyDescent="0.4">
      <c r="B38" s="13"/>
      <c r="C38" s="8" t="s">
        <v>103</v>
      </c>
      <c r="D38" t="s">
        <v>105</v>
      </c>
    </row>
    <row r="39" spans="2:4" ht="16" thickBot="1" x14ac:dyDescent="0.4">
      <c r="B39" s="13"/>
      <c r="C39" s="8" t="s">
        <v>104</v>
      </c>
    </row>
  </sheetData>
  <mergeCells count="17">
    <mergeCell ref="B3:B4"/>
    <mergeCell ref="C3:C4"/>
    <mergeCell ref="D3:D4"/>
    <mergeCell ref="E3:F3"/>
    <mergeCell ref="B5:B17"/>
    <mergeCell ref="C5:C9"/>
    <mergeCell ref="C10:C11"/>
    <mergeCell ref="C12:C13"/>
    <mergeCell ref="C15:C17"/>
    <mergeCell ref="B28:D29"/>
    <mergeCell ref="B18:B22"/>
    <mergeCell ref="C18:C19"/>
    <mergeCell ref="C20:C22"/>
    <mergeCell ref="B23:B25"/>
    <mergeCell ref="C24:C25"/>
    <mergeCell ref="B26:B27"/>
    <mergeCell ref="C26:C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FDD1A-2104-48DC-BEB5-79CC530B3CC8}">
  <dimension ref="A1:G29"/>
  <sheetViews>
    <sheetView topLeftCell="A17" zoomScale="85" workbookViewId="0">
      <selection activeCell="E28" sqref="E28"/>
    </sheetView>
  </sheetViews>
  <sheetFormatPr defaultRowHeight="14.5" x14ac:dyDescent="0.35"/>
  <cols>
    <col min="1" max="1" width="11.453125" customWidth="1"/>
    <col min="2" max="2" width="13.6328125" customWidth="1"/>
    <col min="4" max="5" width="10.36328125" bestFit="1" customWidth="1"/>
    <col min="6" max="6" width="11" bestFit="1" customWidth="1"/>
  </cols>
  <sheetData>
    <row r="1" spans="1:7" ht="15" thickBot="1" x14ac:dyDescent="0.4"/>
    <row r="2" spans="1:7" ht="15" customHeight="1" thickBot="1" x14ac:dyDescent="0.4">
      <c r="A2" s="61" t="s">
        <v>78</v>
      </c>
      <c r="B2" s="61" t="s">
        <v>79</v>
      </c>
      <c r="C2" s="61" t="s">
        <v>115</v>
      </c>
      <c r="D2" s="57" t="s">
        <v>116</v>
      </c>
      <c r="E2" s="58"/>
      <c r="F2" s="60"/>
      <c r="G2" s="24"/>
    </row>
    <row r="3" spans="1:7" ht="15" thickBot="1" x14ac:dyDescent="0.4">
      <c r="A3" s="62"/>
      <c r="B3" s="62"/>
      <c r="C3" s="62"/>
      <c r="D3" s="23">
        <v>1</v>
      </c>
      <c r="E3" s="23">
        <v>2</v>
      </c>
      <c r="F3" s="23">
        <v>3</v>
      </c>
      <c r="G3" s="25"/>
    </row>
    <row r="4" spans="1:7" ht="26.5" thickBot="1" x14ac:dyDescent="0.4">
      <c r="A4" s="21" t="s">
        <v>117</v>
      </c>
      <c r="B4" s="22" t="s">
        <v>117</v>
      </c>
      <c r="C4" s="22">
        <v>1</v>
      </c>
      <c r="D4" s="22">
        <v>2</v>
      </c>
      <c r="E4" s="22">
        <v>3</v>
      </c>
      <c r="F4" s="22">
        <v>3</v>
      </c>
      <c r="G4" s="26"/>
    </row>
    <row r="5" spans="1:7" ht="15" thickBot="1" x14ac:dyDescent="0.4">
      <c r="A5" s="63" t="s">
        <v>118</v>
      </c>
      <c r="B5" s="63" t="s">
        <v>119</v>
      </c>
      <c r="C5" s="22">
        <v>2</v>
      </c>
      <c r="D5" s="22">
        <v>3</v>
      </c>
      <c r="E5" s="22">
        <v>3</v>
      </c>
      <c r="F5" s="22">
        <v>3</v>
      </c>
      <c r="G5" s="26"/>
    </row>
    <row r="6" spans="1:7" ht="15" thickBot="1" x14ac:dyDescent="0.4">
      <c r="A6" s="64"/>
      <c r="B6" s="64"/>
      <c r="C6" s="22">
        <v>3</v>
      </c>
      <c r="D6" s="22">
        <v>3</v>
      </c>
      <c r="E6" s="22">
        <v>3</v>
      </c>
      <c r="F6" s="22">
        <v>3</v>
      </c>
      <c r="G6" s="26"/>
    </row>
    <row r="7" spans="1:7" ht="15" thickBot="1" x14ac:dyDescent="0.4">
      <c r="A7" s="64"/>
      <c r="B7" s="64"/>
      <c r="C7" s="22">
        <v>4</v>
      </c>
      <c r="D7" s="22">
        <v>3</v>
      </c>
      <c r="E7" s="22">
        <v>3</v>
      </c>
      <c r="F7" s="22">
        <v>3</v>
      </c>
      <c r="G7" s="26"/>
    </row>
    <row r="8" spans="1:7" ht="15" thickBot="1" x14ac:dyDescent="0.4">
      <c r="A8" s="64"/>
      <c r="B8" s="64"/>
      <c r="C8" s="22">
        <v>5</v>
      </c>
      <c r="D8" s="22">
        <v>2</v>
      </c>
      <c r="E8" s="22">
        <v>2</v>
      </c>
      <c r="F8" s="22">
        <v>4</v>
      </c>
      <c r="G8" s="26"/>
    </row>
    <row r="9" spans="1:7" ht="15" thickBot="1" x14ac:dyDescent="0.4">
      <c r="A9" s="64"/>
      <c r="B9" s="64"/>
      <c r="C9" s="22">
        <v>6</v>
      </c>
      <c r="D9" s="22">
        <v>1</v>
      </c>
      <c r="E9" s="22">
        <v>3</v>
      </c>
      <c r="F9" s="22">
        <v>3</v>
      </c>
      <c r="G9" s="26"/>
    </row>
    <row r="10" spans="1:7" ht="15" thickBot="1" x14ac:dyDescent="0.4">
      <c r="A10" s="64"/>
      <c r="B10" s="64"/>
      <c r="C10" s="22">
        <v>7</v>
      </c>
      <c r="D10" s="22">
        <v>3</v>
      </c>
      <c r="E10" s="22">
        <v>4</v>
      </c>
      <c r="F10" s="22">
        <v>4</v>
      </c>
      <c r="G10" s="26"/>
    </row>
    <row r="11" spans="1:7" ht="15" thickBot="1" x14ac:dyDescent="0.4">
      <c r="A11" s="64"/>
      <c r="B11" s="65"/>
      <c r="C11" s="22">
        <v>8</v>
      </c>
      <c r="D11" s="22">
        <v>3</v>
      </c>
      <c r="E11" s="22">
        <v>4</v>
      </c>
      <c r="F11" s="22">
        <v>4</v>
      </c>
      <c r="G11" s="26"/>
    </row>
    <row r="12" spans="1:7" ht="15" thickBot="1" x14ac:dyDescent="0.4">
      <c r="A12" s="64"/>
      <c r="B12" s="63" t="s">
        <v>120</v>
      </c>
      <c r="C12" s="22">
        <v>9</v>
      </c>
      <c r="D12" s="22">
        <v>3</v>
      </c>
      <c r="E12" s="22">
        <v>4</v>
      </c>
      <c r="F12" s="22">
        <v>4</v>
      </c>
      <c r="G12" s="26"/>
    </row>
    <row r="13" spans="1:7" ht="15" thickBot="1" x14ac:dyDescent="0.4">
      <c r="A13" s="64"/>
      <c r="B13" s="64"/>
      <c r="C13" s="22">
        <v>10</v>
      </c>
      <c r="D13" s="22">
        <v>2</v>
      </c>
      <c r="E13" s="22">
        <v>3</v>
      </c>
      <c r="F13" s="22">
        <v>3</v>
      </c>
      <c r="G13" s="26"/>
    </row>
    <row r="14" spans="1:7" ht="15" thickBot="1" x14ac:dyDescent="0.4">
      <c r="A14" s="64"/>
      <c r="B14" s="65"/>
      <c r="C14" s="22">
        <v>11</v>
      </c>
      <c r="D14" s="22">
        <v>3</v>
      </c>
      <c r="E14" s="22">
        <v>4</v>
      </c>
      <c r="F14" s="22">
        <v>4</v>
      </c>
      <c r="G14" s="26"/>
    </row>
    <row r="15" spans="1:7" ht="39.5" thickBot="1" x14ac:dyDescent="0.4">
      <c r="A15" s="65"/>
      <c r="B15" s="22" t="s">
        <v>121</v>
      </c>
      <c r="C15" s="22">
        <v>12</v>
      </c>
      <c r="D15" s="22">
        <v>3</v>
      </c>
      <c r="E15" s="22">
        <v>4</v>
      </c>
      <c r="F15" s="22">
        <v>3</v>
      </c>
      <c r="G15" s="26"/>
    </row>
    <row r="16" spans="1:7" ht="15" thickBot="1" x14ac:dyDescent="0.4">
      <c r="A16" s="57" t="s">
        <v>122</v>
      </c>
      <c r="B16" s="58"/>
      <c r="C16" s="59"/>
      <c r="D16" s="23">
        <f>SUM(D4:D15)</f>
        <v>31</v>
      </c>
      <c r="E16" s="23">
        <f t="shared" ref="E16:F16" si="0">SUM(E4:E15)</f>
        <v>40</v>
      </c>
      <c r="F16" s="23">
        <f t="shared" si="0"/>
        <v>41</v>
      </c>
      <c r="G16" s="25"/>
    </row>
    <row r="17" spans="1:7" ht="15" thickBot="1" x14ac:dyDescent="0.4">
      <c r="A17" s="57" t="s">
        <v>123</v>
      </c>
      <c r="B17" s="58"/>
      <c r="C17" s="59"/>
      <c r="D17" s="23">
        <f>D16/12</f>
        <v>2.5833333333333335</v>
      </c>
      <c r="E17" s="23">
        <f>E16/12</f>
        <v>3.3333333333333335</v>
      </c>
      <c r="F17" s="23">
        <f>F16/12</f>
        <v>3.4166666666666665</v>
      </c>
      <c r="G17" s="27">
        <f>SUM(D17:F17)</f>
        <v>9.3333333333333339</v>
      </c>
    </row>
    <row r="18" spans="1:7" x14ac:dyDescent="0.35">
      <c r="G18">
        <f>G17/3</f>
        <v>3.1111111111111112</v>
      </c>
    </row>
    <row r="25" spans="1:7" ht="45.5" customHeight="1" x14ac:dyDescent="0.35">
      <c r="A25" s="66" t="s">
        <v>109</v>
      </c>
      <c r="B25" s="66"/>
      <c r="C25" s="66" t="s">
        <v>110</v>
      </c>
      <c r="D25" s="66"/>
    </row>
    <row r="26" spans="1:7" ht="31.5" customHeight="1" x14ac:dyDescent="0.35">
      <c r="A26" s="67"/>
      <c r="B26" s="67"/>
      <c r="C26" s="68" t="s">
        <v>111</v>
      </c>
      <c r="D26" s="68"/>
    </row>
    <row r="27" spans="1:7" ht="15.5" x14ac:dyDescent="0.35">
      <c r="A27" s="67"/>
      <c r="B27" s="67"/>
      <c r="C27" s="68" t="s">
        <v>112</v>
      </c>
      <c r="D27" s="68"/>
      <c r="E27" t="s">
        <v>125</v>
      </c>
    </row>
    <row r="28" spans="1:7" ht="31.5" customHeight="1" x14ac:dyDescent="0.35">
      <c r="A28" s="67"/>
      <c r="B28" s="67"/>
      <c r="C28" s="68" t="s">
        <v>113</v>
      </c>
      <c r="D28" s="68"/>
    </row>
    <row r="29" spans="1:7" ht="47" customHeight="1" x14ac:dyDescent="0.35">
      <c r="A29" s="67"/>
      <c r="B29" s="67"/>
      <c r="C29" s="68" t="s">
        <v>114</v>
      </c>
      <c r="D29" s="68"/>
    </row>
  </sheetData>
  <mergeCells count="19">
    <mergeCell ref="A25:B25"/>
    <mergeCell ref="A26:B26"/>
    <mergeCell ref="A27:B27"/>
    <mergeCell ref="A28:B28"/>
    <mergeCell ref="A29:B29"/>
    <mergeCell ref="C25:D25"/>
    <mergeCell ref="C26:D26"/>
    <mergeCell ref="C27:D27"/>
    <mergeCell ref="C28:D28"/>
    <mergeCell ref="C29:D29"/>
    <mergeCell ref="A16:C16"/>
    <mergeCell ref="A17:C17"/>
    <mergeCell ref="D2:F2"/>
    <mergeCell ref="A2:A3"/>
    <mergeCell ref="B2:B3"/>
    <mergeCell ref="C2:C3"/>
    <mergeCell ref="A5:A15"/>
    <mergeCell ref="B5:B11"/>
    <mergeCell ref="B12:B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2F949-7A0E-4E53-8B32-02B3FC863604}">
  <dimension ref="A1:R190"/>
  <sheetViews>
    <sheetView topLeftCell="A35" zoomScale="84" zoomScaleNormal="65" workbookViewId="0">
      <selection activeCell="G44" sqref="G44"/>
    </sheetView>
  </sheetViews>
  <sheetFormatPr defaultRowHeight="14.5" x14ac:dyDescent="0.35"/>
  <cols>
    <col min="2" max="2" width="40.26953125" customWidth="1"/>
    <col min="3" max="3" width="15.453125" customWidth="1"/>
    <col min="4" max="4" width="5.08984375" customWidth="1"/>
    <col min="5" max="5" width="5.26953125" customWidth="1"/>
    <col min="6" max="10" width="5.08984375" customWidth="1"/>
    <col min="11" max="11" width="15.26953125" customWidth="1"/>
    <col min="12" max="12" width="15.453125" customWidth="1"/>
    <col min="13" max="13" width="10" customWidth="1"/>
    <col min="14" max="14" width="11.36328125" customWidth="1"/>
  </cols>
  <sheetData>
    <row r="1" spans="1:13" x14ac:dyDescent="0.35">
      <c r="E1" s="2"/>
    </row>
    <row r="2" spans="1:13" x14ac:dyDescent="0.35">
      <c r="A2" s="50" t="s">
        <v>1</v>
      </c>
      <c r="B2" s="50" t="s">
        <v>0</v>
      </c>
      <c r="C2" s="50" t="s">
        <v>33</v>
      </c>
      <c r="D2" s="54" t="s">
        <v>68</v>
      </c>
      <c r="E2" s="54"/>
      <c r="F2" s="30" t="s">
        <v>69</v>
      </c>
      <c r="G2" s="30"/>
      <c r="H2" s="30"/>
      <c r="I2" s="30"/>
      <c r="J2" s="30"/>
      <c r="K2" s="6" t="s">
        <v>70</v>
      </c>
      <c r="L2" s="55" t="s">
        <v>65</v>
      </c>
      <c r="M2" s="30" t="s">
        <v>66</v>
      </c>
    </row>
    <row r="3" spans="1:13" x14ac:dyDescent="0.35">
      <c r="A3" s="50"/>
      <c r="B3" s="50"/>
      <c r="C3" s="50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56"/>
      <c r="M3" s="30"/>
    </row>
    <row r="4" spans="1:13" x14ac:dyDescent="0.35">
      <c r="A4" s="3">
        <v>1</v>
      </c>
      <c r="B4" s="18" t="s">
        <v>3</v>
      </c>
      <c r="C4" s="3" t="s">
        <v>35</v>
      </c>
      <c r="D4" s="19">
        <v>4</v>
      </c>
      <c r="E4" s="19">
        <v>4</v>
      </c>
      <c r="F4" s="19">
        <v>4</v>
      </c>
      <c r="G4" s="19">
        <v>4</v>
      </c>
      <c r="H4" s="19">
        <v>4</v>
      </c>
      <c r="I4" s="19">
        <v>4</v>
      </c>
      <c r="J4" s="19">
        <v>4</v>
      </c>
      <c r="K4" s="19">
        <v>4</v>
      </c>
      <c r="L4" s="1">
        <f>SUM(D4:K4)</f>
        <v>32</v>
      </c>
      <c r="M4" s="1">
        <f>L4/8</f>
        <v>4</v>
      </c>
    </row>
    <row r="5" spans="1:13" x14ac:dyDescent="0.35">
      <c r="A5" s="3">
        <v>2</v>
      </c>
      <c r="B5" s="18" t="s">
        <v>4</v>
      </c>
      <c r="C5" s="3" t="s">
        <v>36</v>
      </c>
      <c r="D5" s="19">
        <v>3</v>
      </c>
      <c r="E5" s="19">
        <v>4</v>
      </c>
      <c r="F5" s="19">
        <v>2</v>
      </c>
      <c r="G5" s="19">
        <v>3</v>
      </c>
      <c r="H5" s="19">
        <v>4</v>
      </c>
      <c r="I5" s="19">
        <v>5</v>
      </c>
      <c r="J5" s="19">
        <v>5</v>
      </c>
      <c r="K5" s="19">
        <v>4</v>
      </c>
      <c r="L5" s="1">
        <f t="shared" ref="L5:L33" si="0">SUM(D5:K5)</f>
        <v>30</v>
      </c>
      <c r="M5" s="1">
        <f t="shared" ref="M5:M33" si="1">L5/8</f>
        <v>3.75</v>
      </c>
    </row>
    <row r="6" spans="1:13" x14ac:dyDescent="0.35">
      <c r="A6" s="3">
        <v>3</v>
      </c>
      <c r="B6" s="18" t="s">
        <v>5</v>
      </c>
      <c r="C6" s="3" t="s">
        <v>46</v>
      </c>
      <c r="D6" s="19">
        <v>5</v>
      </c>
      <c r="E6" s="19">
        <v>4</v>
      </c>
      <c r="F6" s="19">
        <v>4</v>
      </c>
      <c r="G6" s="19">
        <v>2</v>
      </c>
      <c r="H6" s="19">
        <v>2</v>
      </c>
      <c r="I6" s="19">
        <v>3</v>
      </c>
      <c r="J6" s="19">
        <v>4</v>
      </c>
      <c r="K6" s="19">
        <v>4</v>
      </c>
      <c r="L6" s="1">
        <f t="shared" si="0"/>
        <v>28</v>
      </c>
      <c r="M6" s="1">
        <f t="shared" si="1"/>
        <v>3.5</v>
      </c>
    </row>
    <row r="7" spans="1:13" x14ac:dyDescent="0.35">
      <c r="A7" s="3">
        <v>4</v>
      </c>
      <c r="B7" s="18" t="s">
        <v>6</v>
      </c>
      <c r="C7" s="3" t="s">
        <v>37</v>
      </c>
      <c r="D7" s="19">
        <v>4</v>
      </c>
      <c r="E7" s="19">
        <v>4</v>
      </c>
      <c r="F7" s="19">
        <v>4</v>
      </c>
      <c r="G7" s="19">
        <v>2</v>
      </c>
      <c r="H7" s="19">
        <v>3</v>
      </c>
      <c r="I7" s="19">
        <v>4</v>
      </c>
      <c r="J7" s="19">
        <v>4</v>
      </c>
      <c r="K7" s="19">
        <v>3</v>
      </c>
      <c r="L7" s="1">
        <f t="shared" si="0"/>
        <v>28</v>
      </c>
      <c r="M7" s="1">
        <f t="shared" si="1"/>
        <v>3.5</v>
      </c>
    </row>
    <row r="8" spans="1:13" x14ac:dyDescent="0.35">
      <c r="A8" s="3">
        <v>5</v>
      </c>
      <c r="B8" s="18" t="s">
        <v>7</v>
      </c>
      <c r="C8" s="3" t="s">
        <v>38</v>
      </c>
      <c r="D8" s="20">
        <v>5</v>
      </c>
      <c r="E8" s="20">
        <v>3</v>
      </c>
      <c r="F8" s="20">
        <v>2</v>
      </c>
      <c r="G8" s="20">
        <v>1</v>
      </c>
      <c r="H8" s="20">
        <v>1</v>
      </c>
      <c r="I8" s="20">
        <v>3</v>
      </c>
      <c r="J8" s="20">
        <v>2</v>
      </c>
      <c r="K8" s="20">
        <v>3</v>
      </c>
      <c r="L8" s="1">
        <f t="shared" si="0"/>
        <v>20</v>
      </c>
      <c r="M8" s="1">
        <f t="shared" si="1"/>
        <v>2.5</v>
      </c>
    </row>
    <row r="9" spans="1:13" x14ac:dyDescent="0.35">
      <c r="A9" s="3">
        <v>6</v>
      </c>
      <c r="B9" s="18" t="s">
        <v>8</v>
      </c>
      <c r="C9" s="3" t="s">
        <v>47</v>
      </c>
      <c r="D9" s="20">
        <v>5</v>
      </c>
      <c r="E9" s="20">
        <v>5</v>
      </c>
      <c r="F9" s="20">
        <v>5</v>
      </c>
      <c r="G9" s="20">
        <v>5</v>
      </c>
      <c r="H9" s="20">
        <v>5</v>
      </c>
      <c r="I9" s="20">
        <v>5</v>
      </c>
      <c r="J9" s="20">
        <v>4</v>
      </c>
      <c r="K9" s="20">
        <v>5</v>
      </c>
      <c r="L9" s="1">
        <f t="shared" si="0"/>
        <v>39</v>
      </c>
      <c r="M9" s="1">
        <f t="shared" si="1"/>
        <v>4.875</v>
      </c>
    </row>
    <row r="10" spans="1:13" x14ac:dyDescent="0.35">
      <c r="A10" s="3">
        <v>7</v>
      </c>
      <c r="B10" s="18" t="s">
        <v>9</v>
      </c>
      <c r="C10" s="3" t="s">
        <v>48</v>
      </c>
      <c r="D10" s="19">
        <v>3</v>
      </c>
      <c r="E10" s="19">
        <v>4</v>
      </c>
      <c r="F10" s="19">
        <v>3</v>
      </c>
      <c r="G10" s="19">
        <v>4</v>
      </c>
      <c r="H10" s="19">
        <v>4</v>
      </c>
      <c r="I10" s="19">
        <v>3</v>
      </c>
      <c r="J10" s="19">
        <v>3</v>
      </c>
      <c r="K10" s="19">
        <v>3</v>
      </c>
      <c r="L10" s="1">
        <f t="shared" si="0"/>
        <v>27</v>
      </c>
      <c r="M10" s="1">
        <f t="shared" si="1"/>
        <v>3.375</v>
      </c>
    </row>
    <row r="11" spans="1:13" x14ac:dyDescent="0.35">
      <c r="A11" s="3">
        <v>8</v>
      </c>
      <c r="B11" s="18" t="s">
        <v>10</v>
      </c>
      <c r="C11" s="3" t="s">
        <v>49</v>
      </c>
      <c r="D11" s="20">
        <v>5</v>
      </c>
      <c r="E11" s="20">
        <v>2</v>
      </c>
      <c r="F11" s="20">
        <v>4</v>
      </c>
      <c r="G11" s="20">
        <v>2</v>
      </c>
      <c r="H11" s="20">
        <v>2</v>
      </c>
      <c r="I11" s="20">
        <v>2</v>
      </c>
      <c r="J11" s="20">
        <v>1</v>
      </c>
      <c r="K11" s="20">
        <v>2</v>
      </c>
      <c r="L11" s="1">
        <f t="shared" si="0"/>
        <v>20</v>
      </c>
      <c r="M11" s="1">
        <f t="shared" si="1"/>
        <v>2.5</v>
      </c>
    </row>
    <row r="12" spans="1:13" x14ac:dyDescent="0.35">
      <c r="A12" s="3">
        <v>9</v>
      </c>
      <c r="B12" s="18" t="s">
        <v>11</v>
      </c>
      <c r="C12" s="3" t="s">
        <v>39</v>
      </c>
      <c r="D12" s="20">
        <v>3</v>
      </c>
      <c r="E12" s="20">
        <v>3</v>
      </c>
      <c r="F12" s="20">
        <v>3</v>
      </c>
      <c r="G12" s="20">
        <v>3</v>
      </c>
      <c r="H12" s="20">
        <v>3</v>
      </c>
      <c r="I12" s="20">
        <v>3</v>
      </c>
      <c r="J12" s="20">
        <v>3</v>
      </c>
      <c r="K12" s="20">
        <v>3</v>
      </c>
      <c r="L12" s="1">
        <f t="shared" si="0"/>
        <v>24</v>
      </c>
      <c r="M12" s="1">
        <f t="shared" si="1"/>
        <v>3</v>
      </c>
    </row>
    <row r="13" spans="1:13" x14ac:dyDescent="0.35">
      <c r="A13" s="3">
        <v>10</v>
      </c>
      <c r="B13" s="18" t="s">
        <v>12</v>
      </c>
      <c r="C13" s="3" t="s">
        <v>40</v>
      </c>
      <c r="D13" s="19">
        <v>4</v>
      </c>
      <c r="E13" s="19">
        <v>4</v>
      </c>
      <c r="F13" s="19">
        <v>3</v>
      </c>
      <c r="G13" s="19">
        <v>3</v>
      </c>
      <c r="H13" s="19">
        <v>3</v>
      </c>
      <c r="I13" s="19">
        <v>3</v>
      </c>
      <c r="J13" s="19">
        <v>3</v>
      </c>
      <c r="K13" s="19">
        <v>2</v>
      </c>
      <c r="L13" s="1">
        <f t="shared" si="0"/>
        <v>25</v>
      </c>
      <c r="M13" s="1">
        <f t="shared" si="1"/>
        <v>3.125</v>
      </c>
    </row>
    <row r="14" spans="1:13" x14ac:dyDescent="0.35">
      <c r="A14" s="3">
        <v>11</v>
      </c>
      <c r="B14" s="18" t="s">
        <v>13</v>
      </c>
      <c r="C14" s="3" t="s">
        <v>50</v>
      </c>
      <c r="D14" s="19">
        <v>4</v>
      </c>
      <c r="E14" s="19">
        <v>5</v>
      </c>
      <c r="F14" s="19">
        <v>4</v>
      </c>
      <c r="G14" s="19">
        <v>5</v>
      </c>
      <c r="H14" s="19">
        <v>4</v>
      </c>
      <c r="I14" s="19">
        <v>5</v>
      </c>
      <c r="J14" s="19">
        <v>4</v>
      </c>
      <c r="K14" s="19">
        <v>5</v>
      </c>
      <c r="L14" s="1">
        <f t="shared" si="0"/>
        <v>36</v>
      </c>
      <c r="M14" s="1">
        <f t="shared" si="1"/>
        <v>4.5</v>
      </c>
    </row>
    <row r="15" spans="1:13" x14ac:dyDescent="0.35">
      <c r="A15" s="1">
        <v>12</v>
      </c>
      <c r="B15" s="18" t="s">
        <v>14</v>
      </c>
      <c r="C15" s="3" t="s">
        <v>41</v>
      </c>
      <c r="D15" s="20">
        <v>5</v>
      </c>
      <c r="E15" s="20">
        <v>5</v>
      </c>
      <c r="F15" s="20">
        <v>4</v>
      </c>
      <c r="G15" s="20">
        <v>5</v>
      </c>
      <c r="H15" s="20">
        <v>4</v>
      </c>
      <c r="I15" s="20">
        <v>3</v>
      </c>
      <c r="J15" s="20">
        <v>5</v>
      </c>
      <c r="K15" s="20">
        <v>4</v>
      </c>
      <c r="L15" s="1">
        <f t="shared" si="0"/>
        <v>35</v>
      </c>
      <c r="M15" s="1">
        <f t="shared" si="1"/>
        <v>4.375</v>
      </c>
    </row>
    <row r="16" spans="1:13" x14ac:dyDescent="0.35">
      <c r="A16" s="1">
        <v>13</v>
      </c>
      <c r="B16" s="18" t="s">
        <v>15</v>
      </c>
      <c r="C16" s="3" t="s">
        <v>42</v>
      </c>
      <c r="D16" s="20">
        <v>4</v>
      </c>
      <c r="E16" s="20">
        <v>4</v>
      </c>
      <c r="F16" s="20">
        <v>4</v>
      </c>
      <c r="G16" s="20">
        <v>3</v>
      </c>
      <c r="H16" s="20">
        <v>4</v>
      </c>
      <c r="I16" s="20">
        <v>3</v>
      </c>
      <c r="J16" s="20">
        <v>3</v>
      </c>
      <c r="K16" s="20">
        <v>3</v>
      </c>
      <c r="L16" s="1">
        <f t="shared" si="0"/>
        <v>28</v>
      </c>
      <c r="M16" s="1">
        <f t="shared" si="1"/>
        <v>3.5</v>
      </c>
    </row>
    <row r="17" spans="1:13" x14ac:dyDescent="0.35">
      <c r="A17" s="1">
        <v>14</v>
      </c>
      <c r="B17" s="18" t="s">
        <v>16</v>
      </c>
      <c r="C17" s="3" t="s">
        <v>43</v>
      </c>
      <c r="D17" s="20">
        <v>3</v>
      </c>
      <c r="E17" s="20">
        <v>4</v>
      </c>
      <c r="F17" s="20">
        <v>4</v>
      </c>
      <c r="G17" s="20">
        <v>3</v>
      </c>
      <c r="H17" s="20">
        <v>2</v>
      </c>
      <c r="I17" s="20">
        <v>4</v>
      </c>
      <c r="J17" s="20">
        <v>3</v>
      </c>
      <c r="K17" s="20">
        <v>3</v>
      </c>
      <c r="L17" s="1">
        <f t="shared" si="0"/>
        <v>26</v>
      </c>
      <c r="M17" s="1">
        <f t="shared" si="1"/>
        <v>3.25</v>
      </c>
    </row>
    <row r="18" spans="1:13" x14ac:dyDescent="0.35">
      <c r="A18" s="1">
        <v>15</v>
      </c>
      <c r="B18" s="18" t="s">
        <v>17</v>
      </c>
      <c r="C18" s="3" t="s">
        <v>51</v>
      </c>
      <c r="D18" s="19">
        <v>4</v>
      </c>
      <c r="E18" s="19">
        <v>4</v>
      </c>
      <c r="F18" s="19">
        <v>4</v>
      </c>
      <c r="G18" s="19">
        <v>4</v>
      </c>
      <c r="H18" s="19">
        <v>4</v>
      </c>
      <c r="I18" s="19">
        <v>4</v>
      </c>
      <c r="J18" s="19">
        <v>4</v>
      </c>
      <c r="K18" s="19">
        <v>2</v>
      </c>
      <c r="L18" s="1">
        <f t="shared" si="0"/>
        <v>30</v>
      </c>
      <c r="M18" s="1">
        <f t="shared" si="1"/>
        <v>3.75</v>
      </c>
    </row>
    <row r="19" spans="1:13" x14ac:dyDescent="0.35">
      <c r="A19" s="1">
        <v>16</v>
      </c>
      <c r="B19" s="18" t="s">
        <v>18</v>
      </c>
      <c r="C19" s="3" t="s">
        <v>44</v>
      </c>
      <c r="D19" s="20">
        <v>5</v>
      </c>
      <c r="E19" s="20">
        <v>4</v>
      </c>
      <c r="F19" s="20">
        <v>5</v>
      </c>
      <c r="G19" s="20">
        <v>5</v>
      </c>
      <c r="H19" s="20">
        <v>4</v>
      </c>
      <c r="I19" s="20">
        <v>3</v>
      </c>
      <c r="J19" s="20">
        <v>5</v>
      </c>
      <c r="K19" s="20">
        <v>3</v>
      </c>
      <c r="L19" s="1">
        <f t="shared" si="0"/>
        <v>34</v>
      </c>
      <c r="M19" s="1">
        <f t="shared" si="1"/>
        <v>4.25</v>
      </c>
    </row>
    <row r="20" spans="1:13" x14ac:dyDescent="0.35">
      <c r="A20" s="1">
        <v>17</v>
      </c>
      <c r="B20" s="18" t="s">
        <v>19</v>
      </c>
      <c r="C20" s="3" t="s">
        <v>52</v>
      </c>
      <c r="D20" s="19">
        <v>5</v>
      </c>
      <c r="E20" s="19">
        <v>4</v>
      </c>
      <c r="F20" s="19">
        <v>5</v>
      </c>
      <c r="G20" s="19">
        <v>5</v>
      </c>
      <c r="H20" s="19">
        <v>5</v>
      </c>
      <c r="I20" s="19">
        <v>5</v>
      </c>
      <c r="J20" s="19">
        <v>5</v>
      </c>
      <c r="K20" s="19">
        <v>5</v>
      </c>
      <c r="L20" s="1">
        <f t="shared" si="0"/>
        <v>39</v>
      </c>
      <c r="M20" s="1">
        <f t="shared" si="1"/>
        <v>4.875</v>
      </c>
    </row>
    <row r="21" spans="1:13" x14ac:dyDescent="0.35">
      <c r="A21" s="1">
        <v>18</v>
      </c>
      <c r="B21" s="18" t="s">
        <v>20</v>
      </c>
      <c r="C21" s="3" t="s">
        <v>45</v>
      </c>
      <c r="D21" s="20">
        <v>5</v>
      </c>
      <c r="E21" s="20">
        <v>3</v>
      </c>
      <c r="F21" s="20">
        <v>3</v>
      </c>
      <c r="G21" s="20">
        <v>5</v>
      </c>
      <c r="H21" s="20">
        <v>2</v>
      </c>
      <c r="I21" s="20">
        <v>3</v>
      </c>
      <c r="J21" s="20">
        <v>3</v>
      </c>
      <c r="K21" s="20">
        <v>3</v>
      </c>
      <c r="L21" s="1">
        <f t="shared" si="0"/>
        <v>27</v>
      </c>
      <c r="M21" s="1">
        <f t="shared" si="1"/>
        <v>3.375</v>
      </c>
    </row>
    <row r="22" spans="1:13" x14ac:dyDescent="0.35">
      <c r="A22" s="1">
        <v>19</v>
      </c>
      <c r="B22" s="18" t="s">
        <v>21</v>
      </c>
      <c r="C22" s="3" t="s">
        <v>53</v>
      </c>
      <c r="D22" s="20">
        <v>4</v>
      </c>
      <c r="E22" s="20">
        <v>4</v>
      </c>
      <c r="F22" s="20">
        <v>4</v>
      </c>
      <c r="G22" s="20">
        <v>4</v>
      </c>
      <c r="H22" s="20">
        <v>4</v>
      </c>
      <c r="I22" s="20">
        <v>4</v>
      </c>
      <c r="J22" s="20">
        <v>4</v>
      </c>
      <c r="K22" s="20">
        <v>4</v>
      </c>
      <c r="L22" s="1">
        <f t="shared" si="0"/>
        <v>32</v>
      </c>
      <c r="M22" s="1">
        <f t="shared" si="1"/>
        <v>4</v>
      </c>
    </row>
    <row r="23" spans="1:13" x14ac:dyDescent="0.35">
      <c r="A23" s="1">
        <v>20</v>
      </c>
      <c r="B23" s="18" t="s">
        <v>22</v>
      </c>
      <c r="C23" s="3" t="s">
        <v>54</v>
      </c>
      <c r="D23" s="19">
        <v>3</v>
      </c>
      <c r="E23" s="19">
        <v>4</v>
      </c>
      <c r="F23" s="19">
        <v>3</v>
      </c>
      <c r="G23" s="19">
        <v>4</v>
      </c>
      <c r="H23" s="19">
        <v>3</v>
      </c>
      <c r="I23" s="19">
        <v>4</v>
      </c>
      <c r="J23" s="19">
        <v>3</v>
      </c>
      <c r="K23" s="19">
        <v>4</v>
      </c>
      <c r="L23" s="1">
        <f t="shared" si="0"/>
        <v>28</v>
      </c>
      <c r="M23" s="1">
        <f t="shared" si="1"/>
        <v>3.5</v>
      </c>
    </row>
    <row r="24" spans="1:13" x14ac:dyDescent="0.35">
      <c r="A24" s="1">
        <v>21</v>
      </c>
      <c r="B24" s="18" t="s">
        <v>23</v>
      </c>
      <c r="C24" s="3" t="s">
        <v>55</v>
      </c>
      <c r="D24" s="20">
        <v>5</v>
      </c>
      <c r="E24" s="20">
        <v>5</v>
      </c>
      <c r="F24" s="20">
        <v>4</v>
      </c>
      <c r="G24" s="20">
        <v>3</v>
      </c>
      <c r="H24" s="20">
        <v>3</v>
      </c>
      <c r="I24" s="20">
        <v>5</v>
      </c>
      <c r="J24" s="20">
        <v>5</v>
      </c>
      <c r="K24" s="20">
        <v>4</v>
      </c>
      <c r="L24" s="1">
        <f t="shared" si="0"/>
        <v>34</v>
      </c>
      <c r="M24" s="1">
        <f t="shared" si="1"/>
        <v>4.25</v>
      </c>
    </row>
    <row r="25" spans="1:13" x14ac:dyDescent="0.35">
      <c r="A25" s="1">
        <v>22</v>
      </c>
      <c r="B25" s="18" t="s">
        <v>24</v>
      </c>
      <c r="C25" s="3" t="s">
        <v>56</v>
      </c>
      <c r="D25" s="19">
        <v>4</v>
      </c>
      <c r="E25" s="19">
        <v>4</v>
      </c>
      <c r="F25" s="19">
        <v>4</v>
      </c>
      <c r="G25" s="19">
        <v>3</v>
      </c>
      <c r="H25" s="19">
        <v>4</v>
      </c>
      <c r="I25" s="19">
        <v>4</v>
      </c>
      <c r="J25" s="19">
        <v>3</v>
      </c>
      <c r="K25" s="19">
        <v>3</v>
      </c>
      <c r="L25" s="1">
        <f t="shared" si="0"/>
        <v>29</v>
      </c>
      <c r="M25" s="1">
        <f t="shared" si="1"/>
        <v>3.625</v>
      </c>
    </row>
    <row r="26" spans="1:13" x14ac:dyDescent="0.35">
      <c r="A26" s="1">
        <v>23</v>
      </c>
      <c r="B26" s="18" t="s">
        <v>25</v>
      </c>
      <c r="C26" s="3" t="s">
        <v>57</v>
      </c>
      <c r="D26" s="20">
        <v>3</v>
      </c>
      <c r="E26" s="20">
        <v>2</v>
      </c>
      <c r="F26" s="20">
        <v>3</v>
      </c>
      <c r="G26" s="20">
        <v>2</v>
      </c>
      <c r="H26" s="20">
        <v>2</v>
      </c>
      <c r="I26" s="20">
        <v>3</v>
      </c>
      <c r="J26" s="20">
        <v>2</v>
      </c>
      <c r="K26" s="20">
        <v>3</v>
      </c>
      <c r="L26" s="1">
        <f t="shared" si="0"/>
        <v>20</v>
      </c>
      <c r="M26" s="1">
        <f t="shared" si="1"/>
        <v>2.5</v>
      </c>
    </row>
    <row r="27" spans="1:13" x14ac:dyDescent="0.35">
      <c r="A27" s="1">
        <v>24</v>
      </c>
      <c r="B27" s="18" t="s">
        <v>26</v>
      </c>
      <c r="C27" s="3" t="s">
        <v>58</v>
      </c>
      <c r="D27" s="20">
        <v>5</v>
      </c>
      <c r="E27" s="20">
        <v>3</v>
      </c>
      <c r="F27" s="20">
        <v>3</v>
      </c>
      <c r="G27" s="20">
        <v>4</v>
      </c>
      <c r="H27" s="20">
        <v>4</v>
      </c>
      <c r="I27" s="20">
        <v>3</v>
      </c>
      <c r="J27" s="20">
        <v>5</v>
      </c>
      <c r="K27" s="20">
        <v>5</v>
      </c>
      <c r="L27" s="1">
        <f t="shared" si="0"/>
        <v>32</v>
      </c>
      <c r="M27" s="1">
        <f t="shared" si="1"/>
        <v>4</v>
      </c>
    </row>
    <row r="28" spans="1:13" x14ac:dyDescent="0.35">
      <c r="A28" s="1">
        <v>25</v>
      </c>
      <c r="B28" s="18" t="s">
        <v>27</v>
      </c>
      <c r="C28" s="3" t="s">
        <v>59</v>
      </c>
      <c r="D28" s="20">
        <v>5</v>
      </c>
      <c r="E28" s="20">
        <v>3</v>
      </c>
      <c r="F28" s="20">
        <v>3</v>
      </c>
      <c r="G28" s="20">
        <v>2</v>
      </c>
      <c r="H28" s="20">
        <v>3</v>
      </c>
      <c r="I28" s="20">
        <v>3</v>
      </c>
      <c r="J28" s="20">
        <v>3</v>
      </c>
      <c r="K28" s="20">
        <v>2</v>
      </c>
      <c r="L28" s="1">
        <f t="shared" si="0"/>
        <v>24</v>
      </c>
      <c r="M28" s="1">
        <f t="shared" si="1"/>
        <v>3</v>
      </c>
    </row>
    <row r="29" spans="1:13" x14ac:dyDescent="0.35">
      <c r="A29" s="1">
        <v>26</v>
      </c>
      <c r="B29" s="18" t="s">
        <v>28</v>
      </c>
      <c r="C29" s="3" t="s">
        <v>60</v>
      </c>
      <c r="D29" s="19">
        <v>3</v>
      </c>
      <c r="E29" s="19">
        <v>2</v>
      </c>
      <c r="F29" s="19">
        <v>3</v>
      </c>
      <c r="G29" s="19">
        <v>2</v>
      </c>
      <c r="H29" s="19">
        <v>2</v>
      </c>
      <c r="I29" s="19">
        <v>3</v>
      </c>
      <c r="J29" s="19">
        <v>2</v>
      </c>
      <c r="K29" s="19">
        <v>3</v>
      </c>
      <c r="L29" s="1">
        <f t="shared" si="0"/>
        <v>20</v>
      </c>
      <c r="M29" s="1">
        <f t="shared" si="1"/>
        <v>2.5</v>
      </c>
    </row>
    <row r="30" spans="1:13" x14ac:dyDescent="0.35">
      <c r="A30" s="1">
        <v>27</v>
      </c>
      <c r="B30" s="18" t="s">
        <v>29</v>
      </c>
      <c r="C30" s="3" t="s">
        <v>61</v>
      </c>
      <c r="D30" s="19">
        <v>3</v>
      </c>
      <c r="E30" s="19">
        <v>3</v>
      </c>
      <c r="F30" s="19">
        <v>4</v>
      </c>
      <c r="G30" s="19">
        <v>5</v>
      </c>
      <c r="H30" s="19">
        <v>5</v>
      </c>
      <c r="I30" s="19">
        <v>5</v>
      </c>
      <c r="J30" s="19">
        <v>4</v>
      </c>
      <c r="K30" s="19">
        <v>5</v>
      </c>
      <c r="L30" s="1">
        <f t="shared" si="0"/>
        <v>34</v>
      </c>
      <c r="M30" s="1">
        <f t="shared" si="1"/>
        <v>4.25</v>
      </c>
    </row>
    <row r="31" spans="1:13" x14ac:dyDescent="0.35">
      <c r="A31" s="1">
        <v>28</v>
      </c>
      <c r="B31" s="18" t="s">
        <v>30</v>
      </c>
      <c r="C31" s="3" t="s">
        <v>62</v>
      </c>
      <c r="D31" s="20">
        <v>5</v>
      </c>
      <c r="E31" s="20">
        <v>5</v>
      </c>
      <c r="F31" s="20">
        <v>5</v>
      </c>
      <c r="G31" s="20">
        <v>5</v>
      </c>
      <c r="H31" s="20">
        <v>5</v>
      </c>
      <c r="I31" s="20">
        <v>5</v>
      </c>
      <c r="J31" s="20">
        <v>4</v>
      </c>
      <c r="K31" s="20">
        <v>3</v>
      </c>
      <c r="L31" s="1">
        <f t="shared" si="0"/>
        <v>37</v>
      </c>
      <c r="M31" s="1">
        <f t="shared" si="1"/>
        <v>4.625</v>
      </c>
    </row>
    <row r="32" spans="1:13" x14ac:dyDescent="0.35">
      <c r="A32" s="1">
        <v>29</v>
      </c>
      <c r="B32" s="18" t="s">
        <v>31</v>
      </c>
      <c r="C32" s="3" t="s">
        <v>63</v>
      </c>
      <c r="D32" s="19">
        <v>4</v>
      </c>
      <c r="E32" s="19">
        <v>4</v>
      </c>
      <c r="F32" s="19">
        <v>3</v>
      </c>
      <c r="G32" s="19">
        <v>5</v>
      </c>
      <c r="H32" s="19">
        <v>4</v>
      </c>
      <c r="I32" s="19">
        <v>4</v>
      </c>
      <c r="J32" s="19">
        <v>2</v>
      </c>
      <c r="K32" s="19">
        <v>2</v>
      </c>
      <c r="L32" s="1">
        <f t="shared" si="0"/>
        <v>28</v>
      </c>
      <c r="M32" s="1">
        <f t="shared" si="1"/>
        <v>3.5</v>
      </c>
    </row>
    <row r="33" spans="1:13" x14ac:dyDescent="0.35">
      <c r="A33" s="1">
        <v>30</v>
      </c>
      <c r="B33" s="18" t="s">
        <v>32</v>
      </c>
      <c r="C33" s="3" t="s">
        <v>64</v>
      </c>
      <c r="D33" s="19">
        <v>5</v>
      </c>
      <c r="E33" s="19">
        <v>3</v>
      </c>
      <c r="F33" s="19">
        <v>3</v>
      </c>
      <c r="G33" s="19">
        <v>4</v>
      </c>
      <c r="H33" s="19">
        <v>4</v>
      </c>
      <c r="I33" s="19">
        <v>5</v>
      </c>
      <c r="J33" s="19">
        <v>5</v>
      </c>
      <c r="K33" s="19">
        <v>5</v>
      </c>
      <c r="L33" s="1">
        <f t="shared" si="0"/>
        <v>34</v>
      </c>
      <c r="M33" s="1">
        <f t="shared" si="1"/>
        <v>4.25</v>
      </c>
    </row>
    <row r="34" spans="1:13" x14ac:dyDescent="0.35">
      <c r="A34" s="51" t="s">
        <v>67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3"/>
      <c r="M34" s="1">
        <f>SUM(M4:M33)</f>
        <v>110</v>
      </c>
    </row>
    <row r="37" spans="1:13" ht="43.5" customHeight="1" x14ac:dyDescent="0.7">
      <c r="C37" s="69"/>
    </row>
    <row r="38" spans="1:13" ht="15" thickBot="1" x14ac:dyDescent="0.4"/>
    <row r="39" spans="1:13" ht="30.5" thickBot="1" x14ac:dyDescent="0.4">
      <c r="B39" s="11" t="s">
        <v>109</v>
      </c>
      <c r="C39" s="12" t="s">
        <v>110</v>
      </c>
    </row>
    <row r="40" spans="1:13" ht="16" thickBot="1" x14ac:dyDescent="0.4">
      <c r="B40" s="28"/>
      <c r="C40" s="8" t="s">
        <v>111</v>
      </c>
      <c r="D40" t="s">
        <v>124</v>
      </c>
    </row>
    <row r="41" spans="1:13" ht="16" thickBot="1" x14ac:dyDescent="0.4">
      <c r="B41" s="28"/>
      <c r="C41" s="8" t="s">
        <v>112</v>
      </c>
    </row>
    <row r="42" spans="1:13" ht="16" thickBot="1" x14ac:dyDescent="0.4">
      <c r="B42" s="28"/>
      <c r="C42" s="8" t="s">
        <v>113</v>
      </c>
    </row>
    <row r="43" spans="1:13" ht="31.5" thickBot="1" x14ac:dyDescent="0.4">
      <c r="B43" s="28"/>
      <c r="C43" s="8" t="s">
        <v>114</v>
      </c>
    </row>
    <row r="154" spans="15:18" x14ac:dyDescent="0.35">
      <c r="O154" s="70"/>
      <c r="P154" s="70"/>
      <c r="Q154" s="71"/>
      <c r="R154" s="70"/>
    </row>
    <row r="155" spans="15:18" x14ac:dyDescent="0.35">
      <c r="O155" s="70"/>
      <c r="P155" s="70"/>
      <c r="Q155" s="71"/>
      <c r="R155" s="70"/>
    </row>
    <row r="156" spans="15:18" x14ac:dyDescent="0.35">
      <c r="O156" s="70"/>
      <c r="P156" s="70"/>
      <c r="Q156" s="19"/>
      <c r="R156" s="70"/>
    </row>
    <row r="157" spans="15:18" x14ac:dyDescent="0.35">
      <c r="O157" s="70"/>
      <c r="P157" s="70"/>
      <c r="Q157" s="19"/>
      <c r="R157" s="70"/>
    </row>
    <row r="158" spans="15:18" x14ac:dyDescent="0.35">
      <c r="O158" s="70"/>
      <c r="P158" s="70"/>
      <c r="Q158" s="19"/>
      <c r="R158" s="70"/>
    </row>
    <row r="159" spans="15:18" x14ac:dyDescent="0.35">
      <c r="O159" s="70"/>
      <c r="P159" s="70"/>
      <c r="Q159" s="19"/>
      <c r="R159" s="70"/>
    </row>
    <row r="160" spans="15:18" x14ac:dyDescent="0.35">
      <c r="O160" s="70"/>
      <c r="P160" s="70"/>
      <c r="Q160" s="20"/>
      <c r="R160" s="70"/>
    </row>
    <row r="161" spans="15:18" x14ac:dyDescent="0.35">
      <c r="O161" s="70"/>
      <c r="P161" s="70"/>
      <c r="Q161" s="20"/>
      <c r="R161" s="70"/>
    </row>
    <row r="162" spans="15:18" x14ac:dyDescent="0.35">
      <c r="O162" s="70"/>
      <c r="P162" s="70"/>
      <c r="Q162" s="19"/>
      <c r="R162" s="70"/>
    </row>
    <row r="163" spans="15:18" x14ac:dyDescent="0.35">
      <c r="O163" s="70"/>
      <c r="P163" s="70"/>
      <c r="Q163" s="20"/>
      <c r="R163" s="70"/>
    </row>
    <row r="164" spans="15:18" x14ac:dyDescent="0.35">
      <c r="O164" s="70"/>
      <c r="P164" s="70"/>
      <c r="Q164" s="20"/>
      <c r="R164" s="70"/>
    </row>
    <row r="165" spans="15:18" x14ac:dyDescent="0.35">
      <c r="O165" s="70"/>
      <c r="P165" s="70"/>
      <c r="Q165" s="19"/>
      <c r="R165" s="70"/>
    </row>
    <row r="166" spans="15:18" x14ac:dyDescent="0.35">
      <c r="O166" s="70"/>
      <c r="P166" s="70"/>
      <c r="Q166" s="19"/>
      <c r="R166" s="70"/>
    </row>
    <row r="167" spans="15:18" x14ac:dyDescent="0.35">
      <c r="O167" s="70"/>
      <c r="P167" s="70"/>
      <c r="Q167" s="20"/>
      <c r="R167" s="70"/>
    </row>
    <row r="168" spans="15:18" x14ac:dyDescent="0.35">
      <c r="O168" s="70"/>
      <c r="P168" s="70"/>
      <c r="Q168" s="20"/>
      <c r="R168" s="70"/>
    </row>
    <row r="169" spans="15:18" x14ac:dyDescent="0.35">
      <c r="O169" s="70"/>
      <c r="P169" s="70"/>
      <c r="Q169" s="20"/>
      <c r="R169" s="70"/>
    </row>
    <row r="170" spans="15:18" x14ac:dyDescent="0.35">
      <c r="O170" s="70"/>
      <c r="P170" s="70"/>
      <c r="Q170" s="19"/>
      <c r="R170" s="70"/>
    </row>
    <row r="171" spans="15:18" x14ac:dyDescent="0.35">
      <c r="O171" s="70"/>
      <c r="P171" s="70"/>
      <c r="Q171" s="20"/>
      <c r="R171" s="70"/>
    </row>
    <row r="172" spans="15:18" x14ac:dyDescent="0.35">
      <c r="O172" s="70"/>
      <c r="P172" s="70"/>
      <c r="Q172" s="19"/>
      <c r="R172" s="70"/>
    </row>
    <row r="173" spans="15:18" x14ac:dyDescent="0.35">
      <c r="O173" s="70"/>
      <c r="P173" s="70"/>
      <c r="Q173" s="20"/>
      <c r="R173" s="70"/>
    </row>
    <row r="174" spans="15:18" x14ac:dyDescent="0.35">
      <c r="O174" s="70"/>
      <c r="P174" s="70"/>
      <c r="Q174" s="20"/>
      <c r="R174" s="70"/>
    </row>
    <row r="175" spans="15:18" x14ac:dyDescent="0.35">
      <c r="O175" s="70"/>
      <c r="P175" s="70"/>
      <c r="Q175" s="19"/>
      <c r="R175" s="70"/>
    </row>
    <row r="176" spans="15:18" x14ac:dyDescent="0.35">
      <c r="O176" s="70"/>
      <c r="P176" s="70"/>
      <c r="Q176" s="20"/>
      <c r="R176" s="70"/>
    </row>
    <row r="177" spans="15:18" x14ac:dyDescent="0.35">
      <c r="O177" s="70"/>
      <c r="P177" s="70"/>
      <c r="Q177" s="19"/>
      <c r="R177" s="70"/>
    </row>
    <row r="178" spans="15:18" x14ac:dyDescent="0.35">
      <c r="O178" s="70"/>
      <c r="P178" s="70"/>
      <c r="Q178" s="20"/>
      <c r="R178" s="70"/>
    </row>
    <row r="179" spans="15:18" x14ac:dyDescent="0.35">
      <c r="O179" s="70"/>
      <c r="P179" s="70"/>
      <c r="Q179" s="20"/>
      <c r="R179" s="70"/>
    </row>
    <row r="180" spans="15:18" x14ac:dyDescent="0.35">
      <c r="O180" s="70"/>
      <c r="P180" s="70"/>
      <c r="Q180" s="20"/>
      <c r="R180" s="70"/>
    </row>
    <row r="181" spans="15:18" x14ac:dyDescent="0.35">
      <c r="O181" s="70"/>
      <c r="P181" s="70"/>
      <c r="Q181" s="19"/>
      <c r="R181" s="70"/>
    </row>
    <row r="182" spans="15:18" x14ac:dyDescent="0.35">
      <c r="O182" s="70"/>
      <c r="P182" s="70"/>
      <c r="Q182" s="19"/>
      <c r="R182" s="70"/>
    </row>
    <row r="183" spans="15:18" x14ac:dyDescent="0.35">
      <c r="O183" s="70"/>
      <c r="P183" s="70"/>
      <c r="Q183" s="20"/>
      <c r="R183" s="70"/>
    </row>
    <row r="184" spans="15:18" x14ac:dyDescent="0.35">
      <c r="O184" s="70"/>
      <c r="P184" s="70"/>
      <c r="Q184" s="19"/>
      <c r="R184" s="70"/>
    </row>
    <row r="185" spans="15:18" x14ac:dyDescent="0.35">
      <c r="O185" s="70"/>
      <c r="P185" s="70"/>
      <c r="Q185" s="19"/>
      <c r="R185" s="70"/>
    </row>
    <row r="186" spans="15:18" x14ac:dyDescent="0.35">
      <c r="O186" s="70"/>
      <c r="P186" s="70"/>
      <c r="Q186" s="70"/>
      <c r="R186" s="70"/>
    </row>
    <row r="187" spans="15:18" x14ac:dyDescent="0.35">
      <c r="O187" s="70"/>
      <c r="P187" s="70"/>
      <c r="Q187" s="70"/>
      <c r="R187" s="70"/>
    </row>
    <row r="188" spans="15:18" x14ac:dyDescent="0.35">
      <c r="O188" s="70"/>
      <c r="P188" s="70"/>
      <c r="Q188" s="70"/>
      <c r="R188" s="70"/>
    </row>
    <row r="189" spans="15:18" x14ac:dyDescent="0.35">
      <c r="O189" s="70"/>
      <c r="P189" s="70"/>
      <c r="Q189" s="70"/>
      <c r="R189" s="70"/>
    </row>
    <row r="190" spans="15:18" x14ac:dyDescent="0.35">
      <c r="O190" s="70"/>
      <c r="P190" s="70"/>
      <c r="Q190" s="70"/>
      <c r="R190" s="70"/>
    </row>
  </sheetData>
  <mergeCells count="9">
    <mergeCell ref="Q154:Q155"/>
    <mergeCell ref="M2:M3"/>
    <mergeCell ref="C2:C3"/>
    <mergeCell ref="B2:B3"/>
    <mergeCell ref="A34:L34"/>
    <mergeCell ref="D2:E2"/>
    <mergeCell ref="F2:J2"/>
    <mergeCell ref="L2:L3"/>
    <mergeCell ref="A2:A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F5449-DC61-4609-8963-0B32EDD2E407}">
  <dimension ref="A2:T7"/>
  <sheetViews>
    <sheetView topLeftCell="A6" zoomScale="86" workbookViewId="0">
      <selection activeCell="C4" sqref="C4:R4"/>
    </sheetView>
  </sheetViews>
  <sheetFormatPr defaultRowHeight="14.5" x14ac:dyDescent="0.35"/>
  <cols>
    <col min="1" max="1" width="6.6328125" customWidth="1"/>
    <col min="2" max="2" width="20.54296875" customWidth="1"/>
    <col min="3" max="18" width="4.6328125" customWidth="1"/>
    <col min="19" max="19" width="12.7265625" customWidth="1"/>
    <col min="20" max="20" width="16.90625" customWidth="1"/>
  </cols>
  <sheetData>
    <row r="2" spans="1:20" x14ac:dyDescent="0.35">
      <c r="A2" s="30" t="s">
        <v>1</v>
      </c>
      <c r="B2" s="30" t="s">
        <v>71</v>
      </c>
      <c r="C2" s="30" t="s">
        <v>72</v>
      </c>
      <c r="D2" s="30"/>
      <c r="E2" s="30"/>
      <c r="F2" s="30"/>
      <c r="G2" s="30" t="s">
        <v>73</v>
      </c>
      <c r="H2" s="30"/>
      <c r="I2" s="30"/>
      <c r="J2" s="30" t="s">
        <v>74</v>
      </c>
      <c r="K2" s="30"/>
      <c r="L2" s="30"/>
      <c r="M2" s="30"/>
      <c r="N2" s="30"/>
      <c r="O2" s="30" t="s">
        <v>75</v>
      </c>
      <c r="P2" s="30"/>
      <c r="Q2" s="30"/>
      <c r="R2" s="30"/>
      <c r="S2" s="30" t="s">
        <v>76</v>
      </c>
      <c r="T2" s="30" t="s">
        <v>77</v>
      </c>
    </row>
    <row r="3" spans="1:20" x14ac:dyDescent="0.35">
      <c r="A3" s="30"/>
      <c r="B3" s="30"/>
      <c r="C3" s="6">
        <v>1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6">
        <v>12</v>
      </c>
      <c r="O3" s="6">
        <v>13</v>
      </c>
      <c r="P3" s="6">
        <v>14</v>
      </c>
      <c r="Q3" s="6">
        <v>15</v>
      </c>
      <c r="R3" s="6">
        <v>16</v>
      </c>
      <c r="S3" s="30"/>
      <c r="T3" s="30"/>
    </row>
    <row r="4" spans="1:20" x14ac:dyDescent="0.35">
      <c r="A4" s="1">
        <v>1</v>
      </c>
      <c r="B4" s="1" t="s">
        <v>106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>
        <v>0</v>
      </c>
      <c r="R4" s="1">
        <v>1</v>
      </c>
      <c r="S4" s="1">
        <f>SUM(C4:R4)</f>
        <v>15</v>
      </c>
      <c r="T4" s="15">
        <v>0.94</v>
      </c>
    </row>
    <row r="5" spans="1:20" x14ac:dyDescent="0.35">
      <c r="A5" s="1">
        <v>2</v>
      </c>
      <c r="B5" s="1" t="s">
        <v>108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0</v>
      </c>
      <c r="R5" s="1">
        <v>1</v>
      </c>
      <c r="S5" s="1">
        <f>SUM(C5:R5)</f>
        <v>15</v>
      </c>
      <c r="T5" s="15">
        <v>0.94</v>
      </c>
    </row>
    <row r="6" spans="1:20" x14ac:dyDescent="0.35">
      <c r="A6" s="16">
        <v>3</v>
      </c>
      <c r="B6" s="16" t="s">
        <v>107</v>
      </c>
      <c r="C6" s="16">
        <v>1</v>
      </c>
      <c r="D6" s="16">
        <v>1</v>
      </c>
      <c r="E6" s="16">
        <v>1</v>
      </c>
      <c r="F6" s="16">
        <v>1</v>
      </c>
      <c r="G6" s="16">
        <v>1</v>
      </c>
      <c r="H6" s="16">
        <v>1</v>
      </c>
      <c r="I6" s="16">
        <v>1</v>
      </c>
      <c r="J6" s="16">
        <v>1</v>
      </c>
      <c r="K6" s="16">
        <v>1</v>
      </c>
      <c r="L6" s="16">
        <v>1</v>
      </c>
      <c r="M6" s="16">
        <v>1</v>
      </c>
      <c r="N6" s="16">
        <v>1</v>
      </c>
      <c r="O6" s="16">
        <v>1</v>
      </c>
      <c r="P6" s="16">
        <v>1</v>
      </c>
      <c r="Q6" s="16">
        <v>0</v>
      </c>
      <c r="R6" s="16">
        <v>1</v>
      </c>
      <c r="S6" s="16">
        <f>SUM(C6:R6)</f>
        <v>15</v>
      </c>
      <c r="T6" s="17">
        <v>0.94</v>
      </c>
    </row>
    <row r="7" spans="1:20" x14ac:dyDescent="0.3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</sheetData>
  <mergeCells count="9">
    <mergeCell ref="A7:T7"/>
    <mergeCell ref="T2:T3"/>
    <mergeCell ref="B2:B3"/>
    <mergeCell ref="A2:A3"/>
    <mergeCell ref="S2:S3"/>
    <mergeCell ref="C2:F2"/>
    <mergeCell ref="G2:I2"/>
    <mergeCell ref="J2:N2"/>
    <mergeCell ref="O2:R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675C-9C59-41EA-8416-027B103057AA}">
  <dimension ref="A2:E38"/>
  <sheetViews>
    <sheetView topLeftCell="A30" zoomScale="80" workbookViewId="0">
      <selection activeCell="E39" sqref="E39"/>
    </sheetView>
  </sheetViews>
  <sheetFormatPr defaultRowHeight="14.5" x14ac:dyDescent="0.35"/>
  <cols>
    <col min="1" max="1" width="5" customWidth="1"/>
    <col min="2" max="2" width="39.36328125" customWidth="1"/>
    <col min="6" max="7" width="8.7265625" customWidth="1"/>
  </cols>
  <sheetData>
    <row r="2" spans="1:4" x14ac:dyDescent="0.35">
      <c r="A2" s="4" t="s">
        <v>1</v>
      </c>
      <c r="B2" s="4" t="s">
        <v>0</v>
      </c>
      <c r="C2" s="4" t="s">
        <v>33</v>
      </c>
      <c r="D2" s="4" t="s">
        <v>34</v>
      </c>
    </row>
    <row r="3" spans="1:4" x14ac:dyDescent="0.35">
      <c r="A3" s="3">
        <v>1</v>
      </c>
      <c r="B3" s="3" t="s">
        <v>3</v>
      </c>
      <c r="C3" s="3" t="s">
        <v>35</v>
      </c>
      <c r="D3" s="3">
        <v>100</v>
      </c>
    </row>
    <row r="4" spans="1:4" x14ac:dyDescent="0.35">
      <c r="A4" s="3">
        <v>2</v>
      </c>
      <c r="B4" s="3" t="s">
        <v>4</v>
      </c>
      <c r="C4" s="3" t="s">
        <v>36</v>
      </c>
      <c r="D4" s="3">
        <v>100</v>
      </c>
    </row>
    <row r="5" spans="1:4" x14ac:dyDescent="0.35">
      <c r="A5" s="3">
        <v>3</v>
      </c>
      <c r="B5" s="3" t="s">
        <v>5</v>
      </c>
      <c r="C5" s="3" t="s">
        <v>46</v>
      </c>
      <c r="D5" s="3">
        <v>100</v>
      </c>
    </row>
    <row r="6" spans="1:4" x14ac:dyDescent="0.35">
      <c r="A6" s="3">
        <v>4</v>
      </c>
      <c r="B6" s="3" t="s">
        <v>6</v>
      </c>
      <c r="C6" s="3" t="s">
        <v>37</v>
      </c>
      <c r="D6" s="3">
        <v>100</v>
      </c>
    </row>
    <row r="7" spans="1:4" x14ac:dyDescent="0.35">
      <c r="A7" s="3">
        <v>5</v>
      </c>
      <c r="B7" s="3" t="s">
        <v>7</v>
      </c>
      <c r="C7" s="3" t="s">
        <v>38</v>
      </c>
      <c r="D7" s="3">
        <v>100</v>
      </c>
    </row>
    <row r="8" spans="1:4" x14ac:dyDescent="0.35">
      <c r="A8" s="3">
        <v>6</v>
      </c>
      <c r="B8" s="3" t="s">
        <v>8</v>
      </c>
      <c r="C8" s="3" t="s">
        <v>47</v>
      </c>
      <c r="D8" s="3">
        <v>100</v>
      </c>
    </row>
    <row r="9" spans="1:4" x14ac:dyDescent="0.35">
      <c r="A9" s="3">
        <v>7</v>
      </c>
      <c r="B9" s="3" t="s">
        <v>9</v>
      </c>
      <c r="C9" s="3" t="s">
        <v>48</v>
      </c>
      <c r="D9" s="3">
        <v>100</v>
      </c>
    </row>
    <row r="10" spans="1:4" x14ac:dyDescent="0.35">
      <c r="A10" s="3">
        <v>8</v>
      </c>
      <c r="B10" s="3" t="s">
        <v>10</v>
      </c>
      <c r="C10" s="3" t="s">
        <v>49</v>
      </c>
      <c r="D10" s="3">
        <v>100</v>
      </c>
    </row>
    <row r="11" spans="1:4" x14ac:dyDescent="0.35">
      <c r="A11" s="3">
        <v>9</v>
      </c>
      <c r="B11" s="3" t="s">
        <v>11</v>
      </c>
      <c r="C11" s="3" t="s">
        <v>39</v>
      </c>
      <c r="D11" s="3">
        <v>100</v>
      </c>
    </row>
    <row r="12" spans="1:4" x14ac:dyDescent="0.35">
      <c r="A12" s="3">
        <v>10</v>
      </c>
      <c r="B12" s="3" t="s">
        <v>12</v>
      </c>
      <c r="C12" s="3" t="s">
        <v>40</v>
      </c>
      <c r="D12" s="3">
        <v>100</v>
      </c>
    </row>
    <row r="13" spans="1:4" x14ac:dyDescent="0.35">
      <c r="A13" s="3">
        <v>11</v>
      </c>
      <c r="B13" s="3" t="s">
        <v>13</v>
      </c>
      <c r="C13" s="3" t="s">
        <v>50</v>
      </c>
      <c r="D13" s="3">
        <v>100</v>
      </c>
    </row>
    <row r="14" spans="1:4" x14ac:dyDescent="0.35">
      <c r="A14" s="1">
        <v>12</v>
      </c>
      <c r="B14" s="3" t="s">
        <v>14</v>
      </c>
      <c r="C14" s="3" t="s">
        <v>41</v>
      </c>
      <c r="D14" s="3">
        <v>50</v>
      </c>
    </row>
    <row r="15" spans="1:4" x14ac:dyDescent="0.35">
      <c r="A15" s="1">
        <v>13</v>
      </c>
      <c r="B15" s="3" t="s">
        <v>15</v>
      </c>
      <c r="C15" s="3" t="s">
        <v>42</v>
      </c>
      <c r="D15" s="3">
        <v>100</v>
      </c>
    </row>
    <row r="16" spans="1:4" x14ac:dyDescent="0.35">
      <c r="A16" s="1">
        <v>14</v>
      </c>
      <c r="B16" s="3" t="s">
        <v>16</v>
      </c>
      <c r="C16" s="3" t="s">
        <v>43</v>
      </c>
      <c r="D16" s="3">
        <v>100</v>
      </c>
    </row>
    <row r="17" spans="1:4" x14ac:dyDescent="0.35">
      <c r="A17" s="1">
        <v>15</v>
      </c>
      <c r="B17" s="3" t="s">
        <v>17</v>
      </c>
      <c r="C17" s="3" t="s">
        <v>51</v>
      </c>
      <c r="D17" s="3">
        <v>50</v>
      </c>
    </row>
    <row r="18" spans="1:4" x14ac:dyDescent="0.35">
      <c r="A18" s="1">
        <v>16</v>
      </c>
      <c r="B18" s="3" t="s">
        <v>18</v>
      </c>
      <c r="C18" s="3" t="s">
        <v>44</v>
      </c>
      <c r="D18" s="3">
        <v>100</v>
      </c>
    </row>
    <row r="19" spans="1:4" x14ac:dyDescent="0.35">
      <c r="A19" s="1">
        <v>17</v>
      </c>
      <c r="B19" s="3" t="s">
        <v>19</v>
      </c>
      <c r="C19" s="3" t="s">
        <v>52</v>
      </c>
      <c r="D19" s="3">
        <v>100</v>
      </c>
    </row>
    <row r="20" spans="1:4" x14ac:dyDescent="0.35">
      <c r="A20" s="1">
        <v>18</v>
      </c>
      <c r="B20" s="3" t="s">
        <v>20</v>
      </c>
      <c r="C20" s="3" t="s">
        <v>45</v>
      </c>
      <c r="D20" s="3">
        <v>100</v>
      </c>
    </row>
    <row r="21" spans="1:4" x14ac:dyDescent="0.35">
      <c r="A21" s="1">
        <v>19</v>
      </c>
      <c r="B21" s="3" t="s">
        <v>21</v>
      </c>
      <c r="C21" s="3" t="s">
        <v>53</v>
      </c>
      <c r="D21" s="3">
        <v>100</v>
      </c>
    </row>
    <row r="22" spans="1:4" x14ac:dyDescent="0.35">
      <c r="A22" s="1">
        <v>20</v>
      </c>
      <c r="B22" s="3" t="s">
        <v>22</v>
      </c>
      <c r="C22" s="3" t="s">
        <v>54</v>
      </c>
      <c r="D22" s="3">
        <v>50</v>
      </c>
    </row>
    <row r="23" spans="1:4" x14ac:dyDescent="0.35">
      <c r="A23" s="1">
        <v>21</v>
      </c>
      <c r="B23" s="3" t="s">
        <v>23</v>
      </c>
      <c r="C23" s="3" t="s">
        <v>55</v>
      </c>
      <c r="D23" s="3">
        <v>100</v>
      </c>
    </row>
    <row r="24" spans="1:4" x14ac:dyDescent="0.35">
      <c r="A24" s="1">
        <v>22</v>
      </c>
      <c r="B24" s="3" t="s">
        <v>24</v>
      </c>
      <c r="C24" s="3" t="s">
        <v>56</v>
      </c>
      <c r="D24" s="3">
        <v>100</v>
      </c>
    </row>
    <row r="25" spans="1:4" x14ac:dyDescent="0.35">
      <c r="A25" s="1">
        <v>23</v>
      </c>
      <c r="B25" s="3" t="s">
        <v>25</v>
      </c>
      <c r="C25" s="3" t="s">
        <v>57</v>
      </c>
      <c r="D25" s="3">
        <v>100</v>
      </c>
    </row>
    <row r="26" spans="1:4" x14ac:dyDescent="0.35">
      <c r="A26" s="1">
        <v>24</v>
      </c>
      <c r="B26" s="3" t="s">
        <v>26</v>
      </c>
      <c r="C26" s="3" t="s">
        <v>58</v>
      </c>
      <c r="D26" s="3">
        <v>50</v>
      </c>
    </row>
    <row r="27" spans="1:4" x14ac:dyDescent="0.35">
      <c r="A27" s="1">
        <v>25</v>
      </c>
      <c r="B27" s="3" t="s">
        <v>27</v>
      </c>
      <c r="C27" s="3" t="s">
        <v>59</v>
      </c>
      <c r="D27" s="3">
        <v>50</v>
      </c>
    </row>
    <row r="28" spans="1:4" x14ac:dyDescent="0.35">
      <c r="A28" s="1">
        <v>26</v>
      </c>
      <c r="B28" s="3" t="s">
        <v>28</v>
      </c>
      <c r="C28" s="3" t="s">
        <v>60</v>
      </c>
      <c r="D28" s="3">
        <v>100</v>
      </c>
    </row>
    <row r="29" spans="1:4" x14ac:dyDescent="0.35">
      <c r="A29" s="1">
        <v>27</v>
      </c>
      <c r="B29" s="3" t="s">
        <v>29</v>
      </c>
      <c r="C29" s="3" t="s">
        <v>61</v>
      </c>
      <c r="D29" s="3">
        <v>50</v>
      </c>
    </row>
    <row r="30" spans="1:4" x14ac:dyDescent="0.35">
      <c r="A30" s="1">
        <v>28</v>
      </c>
      <c r="B30" s="3" t="s">
        <v>30</v>
      </c>
      <c r="C30" s="3" t="s">
        <v>62</v>
      </c>
      <c r="D30" s="3">
        <v>100</v>
      </c>
    </row>
    <row r="31" spans="1:4" x14ac:dyDescent="0.35">
      <c r="A31" s="1">
        <v>29</v>
      </c>
      <c r="B31" s="3" t="s">
        <v>31</v>
      </c>
      <c r="C31" s="3" t="s">
        <v>63</v>
      </c>
      <c r="D31" s="3">
        <v>100</v>
      </c>
    </row>
    <row r="32" spans="1:4" x14ac:dyDescent="0.35">
      <c r="A32" s="1">
        <v>30</v>
      </c>
      <c r="B32" s="3" t="s">
        <v>32</v>
      </c>
      <c r="C32" s="3" t="s">
        <v>64</v>
      </c>
      <c r="D32" s="3">
        <v>100</v>
      </c>
    </row>
    <row r="33" spans="1:5" x14ac:dyDescent="0.35">
      <c r="A33" s="31" t="s">
        <v>2</v>
      </c>
      <c r="B33" s="32"/>
      <c r="C33" s="33"/>
      <c r="D33" s="5">
        <f>SUM(D3:D32)</f>
        <v>2700</v>
      </c>
    </row>
    <row r="36" spans="1:5" ht="73" customHeight="1" x14ac:dyDescent="0.35"/>
    <row r="38" spans="1:5" x14ac:dyDescent="0.35">
      <c r="E38" s="14">
        <v>90</v>
      </c>
    </row>
  </sheetData>
  <mergeCells count="1">
    <mergeCell ref="A33:C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VALIDASI MODUL AJAR</vt:lpstr>
      <vt:lpstr>ANGKET RESPON GURU</vt:lpstr>
      <vt:lpstr>ANGKET RESPON PESERTA DIDIK</vt:lpstr>
      <vt:lpstr>OBSERVASI</vt:lpstr>
      <vt:lpstr>ASESMEN SUMATIF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Baiti Masruroh</dc:creator>
  <cp:lastModifiedBy>Baiti Masruroh</cp:lastModifiedBy>
  <dcterms:created xsi:type="dcterms:W3CDTF">2024-03-04T03:05:41Z</dcterms:created>
  <dcterms:modified xsi:type="dcterms:W3CDTF">2024-04-09T07:53:52Z</dcterms:modified>
</cp:coreProperties>
</file>